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73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Sheet1!$4:$7</definedName>
  </definedNames>
  <calcPr calcId="145621" iterate="1" iterateCount="1"/>
</workbook>
</file>

<file path=xl/calcChain.xml><?xml version="1.0" encoding="utf-8"?>
<calcChain xmlns="http://schemas.openxmlformats.org/spreadsheetml/2006/main">
  <c r="C133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C160" i="1"/>
  <c r="D160" i="1" l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160" i="1" l="1"/>
  <c r="F160" i="1" s="1"/>
</calcChain>
</file>

<file path=xl/sharedStrings.xml><?xml version="1.0" encoding="utf-8"?>
<sst xmlns="http://schemas.openxmlformats.org/spreadsheetml/2006/main" count="318" uniqueCount="312">
  <si>
    <t>Increase</t>
  </si>
  <si>
    <t>Maintenance</t>
  </si>
  <si>
    <t>(Decrease)</t>
  </si>
  <si>
    <t>Percent</t>
  </si>
  <si>
    <t>Dist</t>
  </si>
  <si>
    <t>of Effort</t>
  </si>
  <si>
    <t>Over</t>
  </si>
  <si>
    <t>No.</t>
  </si>
  <si>
    <t>District Name</t>
  </si>
  <si>
    <t>TOTAL</t>
  </si>
  <si>
    <t>0130</t>
  </si>
  <si>
    <t>NATCHEZ ADAMS SCHOOL DIST</t>
  </si>
  <si>
    <t>0200</t>
  </si>
  <si>
    <t>ALCORN SCHOOL DIST</t>
  </si>
  <si>
    <t>0220</t>
  </si>
  <si>
    <t>CORINTH SCHOOL DIST</t>
  </si>
  <si>
    <t>0300</t>
  </si>
  <si>
    <t>AMITE CO SCHOOL DIST</t>
  </si>
  <si>
    <t>0400</t>
  </si>
  <si>
    <t>ATTALA CO SCHOOL DIST</t>
  </si>
  <si>
    <t>0420</t>
  </si>
  <si>
    <t>KOSCIUSKO SCHOOL DISTRICT</t>
  </si>
  <si>
    <t>0500</t>
  </si>
  <si>
    <t>BENTON CO SCHOOL DIST</t>
  </si>
  <si>
    <t>0611</t>
  </si>
  <si>
    <t>WEST BOLIVAR SCHOOL DIST</t>
  </si>
  <si>
    <t>0612</t>
  </si>
  <si>
    <t>BENOIT SCHOOL DISTRICT</t>
  </si>
  <si>
    <t>0613</t>
  </si>
  <si>
    <t>NORTH BOLIVAR SCHOOL DIST</t>
  </si>
  <si>
    <t>0614</t>
  </si>
  <si>
    <t>CLEVELAND SCHOOL DIST</t>
  </si>
  <si>
    <t>0615</t>
  </si>
  <si>
    <t>SHAW SCHOOL DISTRICT</t>
  </si>
  <si>
    <t>0616</t>
  </si>
  <si>
    <t>MOUND BAYOU PUBLIC SCHOOL DIST</t>
  </si>
  <si>
    <t>0700</t>
  </si>
  <si>
    <t>CALHOUN CO SCHOOL DIST</t>
  </si>
  <si>
    <t>0800</t>
  </si>
  <si>
    <t>CARROLL CO SCHOOL DIST</t>
  </si>
  <si>
    <t>0900</t>
  </si>
  <si>
    <t>CHICKASAW CO SCHOOL DIST</t>
  </si>
  <si>
    <t>0920</t>
  </si>
  <si>
    <t>HOUSTON  SCHOOL DIST</t>
  </si>
  <si>
    <t>0921</t>
  </si>
  <si>
    <t>OKOLONA SEPARATE SCHOOL DIST</t>
  </si>
  <si>
    <t>1000</t>
  </si>
  <si>
    <t>CHOCTAW CO SCHOOL DIST</t>
  </si>
  <si>
    <t>1100</t>
  </si>
  <si>
    <t>CLAIBORNE CO SCHOOL DIST</t>
  </si>
  <si>
    <t>1211</t>
  </si>
  <si>
    <t>ENTERPRISE SCHOOL DIST</t>
  </si>
  <si>
    <t>1212</t>
  </si>
  <si>
    <t>QUITMAN SCHOOL DIST</t>
  </si>
  <si>
    <t>1300</t>
  </si>
  <si>
    <t>CLAY CO SCHOOL DIST</t>
  </si>
  <si>
    <t>1320</t>
  </si>
  <si>
    <t>WEST POINT SCHOOL DIST</t>
  </si>
  <si>
    <t>1400</t>
  </si>
  <si>
    <t>COAHOMA COUNTY SCHOOL DISTRICT</t>
  </si>
  <si>
    <t>1402</t>
  </si>
  <si>
    <t>COAHOMA CO AHS</t>
  </si>
  <si>
    <t>1420</t>
  </si>
  <si>
    <t>CLARKSDALE SEPARATE SCHOOL DIS</t>
  </si>
  <si>
    <t>1500</t>
  </si>
  <si>
    <t>COPIAH CO SCHOOL DIST</t>
  </si>
  <si>
    <t>1520</t>
  </si>
  <si>
    <t>HAZLEHURST CITY SCHOOL DISTRIC</t>
  </si>
  <si>
    <t>1600</t>
  </si>
  <si>
    <t>COVINGTON CO SCHOOL DISTRICT</t>
  </si>
  <si>
    <t>1700</t>
  </si>
  <si>
    <t>DESOTO CO SCHOOL DIST</t>
  </si>
  <si>
    <t>1800</t>
  </si>
  <si>
    <t>FORREST CO SCHOOL DISTRICT</t>
  </si>
  <si>
    <t>1802</t>
  </si>
  <si>
    <t>FORREST CO AHS</t>
  </si>
  <si>
    <t>1820</t>
  </si>
  <si>
    <t>HATTIESBURG PUBLIC SCHOOL DIST</t>
  </si>
  <si>
    <t>1821</t>
  </si>
  <si>
    <t>PETAL SCHOOL DIST</t>
  </si>
  <si>
    <t>1900</t>
  </si>
  <si>
    <t>FRANKLIN CO SCHOOL DIST</t>
  </si>
  <si>
    <t>2000</t>
  </si>
  <si>
    <t>GEORGE CO SCHOOL DIST</t>
  </si>
  <si>
    <t>2100</t>
  </si>
  <si>
    <t>GREENE COUNTY SCHOOL DISTRICT</t>
  </si>
  <si>
    <t>2220</t>
  </si>
  <si>
    <t>GRENADA SCHOOL DIST</t>
  </si>
  <si>
    <t>2300</t>
  </si>
  <si>
    <t>HANCOCK CO SCHOOL DIST</t>
  </si>
  <si>
    <t>2320</t>
  </si>
  <si>
    <t>BAY ST LOUIS WAVELAND SCHOOL D</t>
  </si>
  <si>
    <t>2400</t>
  </si>
  <si>
    <t>HARRISON CO SCHOOL DIST</t>
  </si>
  <si>
    <t>2420</t>
  </si>
  <si>
    <t>BILOXI PUBLIC SCHOOL DIST</t>
  </si>
  <si>
    <t>2421</t>
  </si>
  <si>
    <t>GULFPORT SCHOOL DIST</t>
  </si>
  <si>
    <t>2422</t>
  </si>
  <si>
    <t>LONG BEACH SCHOOL DIST</t>
  </si>
  <si>
    <t>2423</t>
  </si>
  <si>
    <t>PASS CHRISTIAN PUBLIC SCHOOL D</t>
  </si>
  <si>
    <t>2500</t>
  </si>
  <si>
    <t>HINDS CO SCHOOL DIST</t>
  </si>
  <si>
    <t>2520</t>
  </si>
  <si>
    <t>JACKSON PUBLIC SCHOOL DIST</t>
  </si>
  <si>
    <t>2521</t>
  </si>
  <si>
    <t>CLINTON PUBLIC SCHOOL DIST</t>
  </si>
  <si>
    <t>2600</t>
  </si>
  <si>
    <t>HOLMES CO SCHOOL DIST</t>
  </si>
  <si>
    <t>2620</t>
  </si>
  <si>
    <t>DURANT PUBLIC SCHOOL DIST</t>
  </si>
  <si>
    <t>2700</t>
  </si>
  <si>
    <t>HUMPHREYS CO SCHOOL DIST</t>
  </si>
  <si>
    <t>2900</t>
  </si>
  <si>
    <t>ITAWAMBA CO SCHOOL DIST</t>
  </si>
  <si>
    <t>3000</t>
  </si>
  <si>
    <t>JACKSON CO SCHOOL DIST</t>
  </si>
  <si>
    <t>3020</t>
  </si>
  <si>
    <t>MOSS POINT SEPARATE SCHOOL DIS</t>
  </si>
  <si>
    <t>3021</t>
  </si>
  <si>
    <t>OCEAN SPRINGS SCHOOL DIST</t>
  </si>
  <si>
    <t>3022</t>
  </si>
  <si>
    <t>PASCAGOULA SEPARATE SCHOOL DIS</t>
  </si>
  <si>
    <t>3111</t>
  </si>
  <si>
    <t>EAST JASPER CONSOLIDATED SCH D</t>
  </si>
  <si>
    <t>WEST JASPER CONSOLIDATED SCHOO</t>
  </si>
  <si>
    <t>3200</t>
  </si>
  <si>
    <t>JEFFERSON CO SCHOOL DIST</t>
  </si>
  <si>
    <t>3300</t>
  </si>
  <si>
    <t>JEFFERSON DAVIS CO SCHOOL DIST</t>
  </si>
  <si>
    <t>3400</t>
  </si>
  <si>
    <t>JONES CO SCHOOL DIST</t>
  </si>
  <si>
    <t>3420</t>
  </si>
  <si>
    <t>LAUREL SCHOOL DISTRICT</t>
  </si>
  <si>
    <t>3500</t>
  </si>
  <si>
    <t>KEMPER CO SCHOOL DIST</t>
  </si>
  <si>
    <t>3600</t>
  </si>
  <si>
    <t>LAFAYETTE CO SCHOOL DIST</t>
  </si>
  <si>
    <t>3620</t>
  </si>
  <si>
    <t>OXFORD SCHOOL DIST</t>
  </si>
  <si>
    <t>3700</t>
  </si>
  <si>
    <t>LAMAR CO SCHOOL DIST</t>
  </si>
  <si>
    <t>3711</t>
  </si>
  <si>
    <t>LUMBERTON PUBLIC SCHOOL DISTRI</t>
  </si>
  <si>
    <t>3800</t>
  </si>
  <si>
    <t>LAUDERDALE CO SCHOOL DIST</t>
  </si>
  <si>
    <t>3820</t>
  </si>
  <si>
    <t>MERIDIAN PUBLIC SCHOOL DIST</t>
  </si>
  <si>
    <t>3900</t>
  </si>
  <si>
    <t>LAWRENCE CO SCHOOL DIST</t>
  </si>
  <si>
    <t>4000</t>
  </si>
  <si>
    <t>LEAKE CO SCHOOL DIST</t>
  </si>
  <si>
    <t>4100</t>
  </si>
  <si>
    <t>LEE COUNTY SCHOOL DISTRICT</t>
  </si>
  <si>
    <t>4111</t>
  </si>
  <si>
    <t>NETTLETON SCHOOL DIST</t>
  </si>
  <si>
    <t>4120</t>
  </si>
  <si>
    <t>TUPELO PUBLIC SCHOOL DIST</t>
  </si>
  <si>
    <t>4200</t>
  </si>
  <si>
    <t>LEFLORE CO SCHOOL DIST</t>
  </si>
  <si>
    <t>4220</t>
  </si>
  <si>
    <t>GREENWOOD PUBLIC SCHOOL DISTRI</t>
  </si>
  <si>
    <t>4300</t>
  </si>
  <si>
    <t>LINCOLN CO SCHOOL DIST</t>
  </si>
  <si>
    <t>4320</t>
  </si>
  <si>
    <t>BROOKHAVEN SCHOOL DIST</t>
  </si>
  <si>
    <t>4400</t>
  </si>
  <si>
    <t>LOWNDES CO SCHOOL DIST</t>
  </si>
  <si>
    <t>4420</t>
  </si>
  <si>
    <t>COLUMBUS MUNICIPAL SCHOOL DIST</t>
  </si>
  <si>
    <t>4500</t>
  </si>
  <si>
    <t>MADISON CO SCHOOL DIST</t>
  </si>
  <si>
    <t>4520</t>
  </si>
  <si>
    <t>CANTON PUBLIC SCHOOL DIST</t>
  </si>
  <si>
    <t>4600</t>
  </si>
  <si>
    <t>MARION CO SCHOOL DIST</t>
  </si>
  <si>
    <t>4620</t>
  </si>
  <si>
    <t>COLUMBIA SCHOOL DISTRICT</t>
  </si>
  <si>
    <t>4700</t>
  </si>
  <si>
    <t>MARSHALL CO SCHOOL DIST</t>
  </si>
  <si>
    <t>4720</t>
  </si>
  <si>
    <t>HOLLY SPRINGS SCHOOL DIST</t>
  </si>
  <si>
    <t>4800</t>
  </si>
  <si>
    <t>MONROE CO SCHOOL DIST</t>
  </si>
  <si>
    <t>4820</t>
  </si>
  <si>
    <t>ABERDEEN SCHOOL DIST</t>
  </si>
  <si>
    <t>4821</t>
  </si>
  <si>
    <t>AMORY SCHOOL DIST</t>
  </si>
  <si>
    <t>4900</t>
  </si>
  <si>
    <t>MONTGOMERY CO SCHOOL DIST</t>
  </si>
  <si>
    <t>4920</t>
  </si>
  <si>
    <t>WINONA SEPARATE SCHOOL DIST</t>
  </si>
  <si>
    <t>5000</t>
  </si>
  <si>
    <t>NESHOBA COUNTY SCHOOL DISTRICT</t>
  </si>
  <si>
    <t>5020</t>
  </si>
  <si>
    <t>PHILADELPHIA PUBLIC SCHOOL DIS</t>
  </si>
  <si>
    <t>5100</t>
  </si>
  <si>
    <t>NEWTON COUNTY SCHOOL DISTRICT</t>
  </si>
  <si>
    <t>5130</t>
  </si>
  <si>
    <t>NEWTON MUNICIPAL SCHOOL DISTRI</t>
  </si>
  <si>
    <t>5131</t>
  </si>
  <si>
    <t>UNION PUBLIC SCHOOL DIST</t>
  </si>
  <si>
    <t>5200</t>
  </si>
  <si>
    <t>NOXUBEE COUNTY SCHOOL DISTRICT</t>
  </si>
  <si>
    <t>5300</t>
  </si>
  <si>
    <t>OKTIBBEHA CO SCHOOL DIST</t>
  </si>
  <si>
    <t>5320</t>
  </si>
  <si>
    <t>STARKVILLE SCHOOL DISTRICT</t>
  </si>
  <si>
    <t>5411</t>
  </si>
  <si>
    <t>NORTH PANOLA CONSOLIDATED SCH</t>
  </si>
  <si>
    <t>5412</t>
  </si>
  <si>
    <t>SOUTH PANOLA SCHOOL DISTRICT</t>
  </si>
  <si>
    <t>5500</t>
  </si>
  <si>
    <t>PEARL RIVER CO SCHOOL DIST</t>
  </si>
  <si>
    <t>5520</t>
  </si>
  <si>
    <t>PICAYUNE SCHOOL DIST</t>
  </si>
  <si>
    <t>5530</t>
  </si>
  <si>
    <t>POPLARVILLE SEPARATE SCHOOL DI</t>
  </si>
  <si>
    <t>5600</t>
  </si>
  <si>
    <t>PERRY CO SCHOOL DIST</t>
  </si>
  <si>
    <t>5620</t>
  </si>
  <si>
    <t>RICHTON SCHOOL DIST</t>
  </si>
  <si>
    <t>5711</t>
  </si>
  <si>
    <t>NORTH PIKE SCHOOL DIST</t>
  </si>
  <si>
    <t>5712</t>
  </si>
  <si>
    <t>SOUTH PIKE SCHOOL DIST</t>
  </si>
  <si>
    <t>5720</t>
  </si>
  <si>
    <t>MCCOMB SCHOOL DISTRICT</t>
  </si>
  <si>
    <t>5800</t>
  </si>
  <si>
    <t>PONTOTOC CO SCHOOL DIST</t>
  </si>
  <si>
    <t>5820</t>
  </si>
  <si>
    <t>PONTOTOC CITY SCHOOL DISTRICT</t>
  </si>
  <si>
    <t>5900</t>
  </si>
  <si>
    <t>PRENTISS CO SCHOOL DIST</t>
  </si>
  <si>
    <t>5920</t>
  </si>
  <si>
    <t>BALDWYN SCHOOL DISTRICT</t>
  </si>
  <si>
    <t>5921</t>
  </si>
  <si>
    <t>BOONEVILLE SCHOOL DIST</t>
  </si>
  <si>
    <t>6000</t>
  </si>
  <si>
    <t>QUITMAN CO SCHOOL DIST</t>
  </si>
  <si>
    <t>6100</t>
  </si>
  <si>
    <t>RANKIN CO SCHOOL DIST</t>
  </si>
  <si>
    <t>6120</t>
  </si>
  <si>
    <t>PEARL PUBLIC SCHOOL DIST</t>
  </si>
  <si>
    <t>6200</t>
  </si>
  <si>
    <t>SCOTT CO SCHOOL DIST</t>
  </si>
  <si>
    <t>6220</t>
  </si>
  <si>
    <t>FOREST MUNICIPAL SCHOOL DIST</t>
  </si>
  <si>
    <t>6312</t>
  </si>
  <si>
    <t>SOUTH DELTA SCHOOL DISTRICT</t>
  </si>
  <si>
    <t>6400</t>
  </si>
  <si>
    <t>SIMPSON CO SCHOOL DIST</t>
  </si>
  <si>
    <t>6500</t>
  </si>
  <si>
    <t>SMITH CO SCHOOL DIST</t>
  </si>
  <si>
    <t>6600</t>
  </si>
  <si>
    <t>STONE CO SCHOOL DIST</t>
  </si>
  <si>
    <t>6700</t>
  </si>
  <si>
    <t>SUNFLOWER CO SCHOOL DIST</t>
  </si>
  <si>
    <t>6721</t>
  </si>
  <si>
    <t>INDIANOLA SCHOOL DIST</t>
  </si>
  <si>
    <t>6811</t>
  </si>
  <si>
    <t>EAST TALLAHATCHIE CONSOL SCH D</t>
  </si>
  <si>
    <t>6812</t>
  </si>
  <si>
    <t>WEST TALLAHATCHIE CONSOL SCH D</t>
  </si>
  <si>
    <t>6900</t>
  </si>
  <si>
    <t>TATE CO SCHOOL DIST</t>
  </si>
  <si>
    <t>6920</t>
  </si>
  <si>
    <t>SENATOBIA MUNICIPAL SCHOOL DIS</t>
  </si>
  <si>
    <t>NORTH TIPPAH SCHOOL DIST</t>
  </si>
  <si>
    <t>7012</t>
  </si>
  <si>
    <t>SOUTH TIPPAH SCHOOL DIST</t>
  </si>
  <si>
    <t>7100</t>
  </si>
  <si>
    <t>TISHOMINGO CO SP MUN SCH DIST</t>
  </si>
  <si>
    <t>7200</t>
  </si>
  <si>
    <t>TUNICA COUNTY SCHOOL DISTRICT</t>
  </si>
  <si>
    <t>7300</t>
  </si>
  <si>
    <t>UNION CO SCHOOL DIST</t>
  </si>
  <si>
    <t>7320</t>
  </si>
  <si>
    <t>NEW ALBANY PUBLIC SCHOOL DIST</t>
  </si>
  <si>
    <t>7400</t>
  </si>
  <si>
    <t>WALTHALL CO SCHOOL DIST</t>
  </si>
  <si>
    <t>7500</t>
  </si>
  <si>
    <t>VICKSBURG WARREN SCHOOL DIST</t>
  </si>
  <si>
    <t>7611</t>
  </si>
  <si>
    <t>HOLLANDALE SCHOOL DIST</t>
  </si>
  <si>
    <t>7612</t>
  </si>
  <si>
    <t>LELAND SCHOOL DIST</t>
  </si>
  <si>
    <t>7613</t>
  </si>
  <si>
    <t>WESTERN LINE SCHOOL DIST</t>
  </si>
  <si>
    <t>7620</t>
  </si>
  <si>
    <t>GREENVILLE PUBLIC SCHOOL DIST</t>
  </si>
  <si>
    <t>7700</t>
  </si>
  <si>
    <t>WAYNE CO SCHOOL DIST</t>
  </si>
  <si>
    <t>7800</t>
  </si>
  <si>
    <t>WEBSTER CO SCHOOL DIST</t>
  </si>
  <si>
    <t>7900</t>
  </si>
  <si>
    <t>WILKINSON CO SCHOOL DIST</t>
  </si>
  <si>
    <t>8020</t>
  </si>
  <si>
    <t>LOUISVILLE MUNICIPAL SCHOOL DI</t>
  </si>
  <si>
    <t>8111</t>
  </si>
  <si>
    <t>COFFEEVILLE SCHOOL DIST</t>
  </si>
  <si>
    <t>8113</t>
  </si>
  <si>
    <t>WATER VALLEY SCHOOL DISTRICT</t>
  </si>
  <si>
    <t>8200</t>
  </si>
  <si>
    <t>YAZOO CO SCHOOL DIST</t>
  </si>
  <si>
    <t>8220</t>
  </si>
  <si>
    <t>YAZOO CITY MUNICIPAL SCHOOL DI</t>
  </si>
  <si>
    <t>STATEWIDE TOTALS</t>
  </si>
  <si>
    <t>2011-2012</t>
  </si>
  <si>
    <t>SPECIAL EDUCATION - Maintenance of Effort FY2015</t>
  </si>
  <si>
    <t>2012-2013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</si>
</sst>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color indexed="8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 applyProtection="1"/>
    <xf numFmtId="44" fontId="2" fillId="0" borderId="0" xfId="0" applyNumberFormat="1" applyFont="1" applyFill="1"/>
    <xf numFmtId="0" fontId="0" fillId="0" borderId="0" xfId="0" applyFill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44" fontId="2" fillId="0" borderId="0" xfId="0" applyNumberFormat="1" applyFont="1" applyFill="1" applyAlignment="1" applyProtection="1">
      <alignment horizontal="center"/>
    </xf>
    <xf numFmtId="44" fontId="3" fillId="0" borderId="0" xfId="1" applyNumberFormat="1" applyFont="1" applyFill="1" applyBorder="1" applyAlignment="1" applyProtection="1"/>
    <xf numFmtId="44" fontId="2" fillId="0" borderId="0" xfId="0" applyNumberFormat="1" applyFont="1" applyFill="1" applyProtection="1"/>
    <xf numFmtId="165" fontId="2" fillId="0" borderId="0" xfId="0" applyNumberFormat="1" applyFont="1" applyFill="1" applyProtection="1"/>
    <xf numFmtId="44" fontId="3" fillId="0" borderId="0" xfId="2" applyNumberFormat="1" applyFont="1" applyFill="1" applyBorder="1" applyAlignment="1" applyProtection="1"/>
    <xf numFmtId="0" fontId="2" fillId="2" borderId="0" xfId="0" applyFont="1" applyFill="1" applyAlignment="1" applyProtection="1">
      <alignment horizontal="left"/>
    </xf>
    <xf numFmtId="44" fontId="3" fillId="2" borderId="0" xfId="1" applyNumberFormat="1" applyFont="1" applyFill="1" applyBorder="1" applyAlignment="1" applyProtection="1"/>
    <xf numFmtId="44" fontId="3" fillId="2" borderId="0" xfId="2" applyNumberFormat="1" applyFont="1" applyFill="1" applyBorder="1" applyAlignment="1" applyProtection="1"/>
    <xf numFmtId="44" fontId="2" fillId="2" borderId="0" xfId="0" applyNumberFormat="1" applyFont="1" applyFill="1" applyProtection="1"/>
    <xf numFmtId="165" fontId="2" fillId="2" borderId="0" xfId="0" applyNumberFormat="1" applyFont="1" applyFill="1" applyProtection="1"/>
    <xf numFmtId="0" fontId="5" fillId="0" borderId="0" xfId="0" applyFon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abSelected="1" topLeftCell="A146" workbookViewId="0">
      <selection activeCell="B165" sqref="B165"/>
    </sheetView>
  </sheetViews>
  <sheetFormatPr defaultColWidth="9.7109375" defaultRowHeight="15" x14ac:dyDescent="0.25"/>
  <cols>
    <col min="1" max="1" width="6.28515625" style="1" customWidth="1"/>
    <col min="2" max="2" width="39" style="1" customWidth="1"/>
    <col min="3" max="4" width="20.7109375" style="3" bestFit="1" customWidth="1"/>
    <col min="5" max="5" width="22" style="3" bestFit="1" customWidth="1"/>
    <col min="6" max="6" width="12.5703125" style="1" customWidth="1"/>
    <col min="7" max="7" width="9.7109375" style="1"/>
    <col min="8" max="256" width="9.7109375" style="4"/>
    <col min="257" max="257" width="6.28515625" style="4" customWidth="1"/>
    <col min="258" max="258" width="39" style="4" customWidth="1"/>
    <col min="259" max="259" width="19.5703125" style="4" bestFit="1" customWidth="1"/>
    <col min="260" max="260" width="20.7109375" style="4" bestFit="1" customWidth="1"/>
    <col min="261" max="261" width="22" style="4" bestFit="1" customWidth="1"/>
    <col min="262" max="262" width="10.85546875" style="4" bestFit="1" customWidth="1"/>
    <col min="263" max="512" width="9.7109375" style="4"/>
    <col min="513" max="513" width="6.28515625" style="4" customWidth="1"/>
    <col min="514" max="514" width="39" style="4" customWidth="1"/>
    <col min="515" max="515" width="19.5703125" style="4" bestFit="1" customWidth="1"/>
    <col min="516" max="516" width="20.7109375" style="4" bestFit="1" customWidth="1"/>
    <col min="517" max="517" width="22" style="4" bestFit="1" customWidth="1"/>
    <col min="518" max="518" width="10.85546875" style="4" bestFit="1" customWidth="1"/>
    <col min="519" max="768" width="9.7109375" style="4"/>
    <col min="769" max="769" width="6.28515625" style="4" customWidth="1"/>
    <col min="770" max="770" width="39" style="4" customWidth="1"/>
    <col min="771" max="771" width="19.5703125" style="4" bestFit="1" customWidth="1"/>
    <col min="772" max="772" width="20.7109375" style="4" bestFit="1" customWidth="1"/>
    <col min="773" max="773" width="22" style="4" bestFit="1" customWidth="1"/>
    <col min="774" max="774" width="10.85546875" style="4" bestFit="1" customWidth="1"/>
    <col min="775" max="1024" width="9.7109375" style="4"/>
    <col min="1025" max="1025" width="6.28515625" style="4" customWidth="1"/>
    <col min="1026" max="1026" width="39" style="4" customWidth="1"/>
    <col min="1027" max="1027" width="19.5703125" style="4" bestFit="1" customWidth="1"/>
    <col min="1028" max="1028" width="20.7109375" style="4" bestFit="1" customWidth="1"/>
    <col min="1029" max="1029" width="22" style="4" bestFit="1" customWidth="1"/>
    <col min="1030" max="1030" width="10.85546875" style="4" bestFit="1" customWidth="1"/>
    <col min="1031" max="1280" width="9.7109375" style="4"/>
    <col min="1281" max="1281" width="6.28515625" style="4" customWidth="1"/>
    <col min="1282" max="1282" width="39" style="4" customWidth="1"/>
    <col min="1283" max="1283" width="19.5703125" style="4" bestFit="1" customWidth="1"/>
    <col min="1284" max="1284" width="20.7109375" style="4" bestFit="1" customWidth="1"/>
    <col min="1285" max="1285" width="22" style="4" bestFit="1" customWidth="1"/>
    <col min="1286" max="1286" width="10.85546875" style="4" bestFit="1" customWidth="1"/>
    <col min="1287" max="1536" width="9.7109375" style="4"/>
    <col min="1537" max="1537" width="6.28515625" style="4" customWidth="1"/>
    <col min="1538" max="1538" width="39" style="4" customWidth="1"/>
    <col min="1539" max="1539" width="19.5703125" style="4" bestFit="1" customWidth="1"/>
    <col min="1540" max="1540" width="20.7109375" style="4" bestFit="1" customWidth="1"/>
    <col min="1541" max="1541" width="22" style="4" bestFit="1" customWidth="1"/>
    <col min="1542" max="1542" width="10.85546875" style="4" bestFit="1" customWidth="1"/>
    <col min="1543" max="1792" width="9.7109375" style="4"/>
    <col min="1793" max="1793" width="6.28515625" style="4" customWidth="1"/>
    <col min="1794" max="1794" width="39" style="4" customWidth="1"/>
    <col min="1795" max="1795" width="19.5703125" style="4" bestFit="1" customWidth="1"/>
    <col min="1796" max="1796" width="20.7109375" style="4" bestFit="1" customWidth="1"/>
    <col min="1797" max="1797" width="22" style="4" bestFit="1" customWidth="1"/>
    <col min="1798" max="1798" width="10.85546875" style="4" bestFit="1" customWidth="1"/>
    <col min="1799" max="2048" width="9.7109375" style="4"/>
    <col min="2049" max="2049" width="6.28515625" style="4" customWidth="1"/>
    <col min="2050" max="2050" width="39" style="4" customWidth="1"/>
    <col min="2051" max="2051" width="19.5703125" style="4" bestFit="1" customWidth="1"/>
    <col min="2052" max="2052" width="20.7109375" style="4" bestFit="1" customWidth="1"/>
    <col min="2053" max="2053" width="22" style="4" bestFit="1" customWidth="1"/>
    <col min="2054" max="2054" width="10.85546875" style="4" bestFit="1" customWidth="1"/>
    <col min="2055" max="2304" width="9.7109375" style="4"/>
    <col min="2305" max="2305" width="6.28515625" style="4" customWidth="1"/>
    <col min="2306" max="2306" width="39" style="4" customWidth="1"/>
    <col min="2307" max="2307" width="19.5703125" style="4" bestFit="1" customWidth="1"/>
    <col min="2308" max="2308" width="20.7109375" style="4" bestFit="1" customWidth="1"/>
    <col min="2309" max="2309" width="22" style="4" bestFit="1" customWidth="1"/>
    <col min="2310" max="2310" width="10.85546875" style="4" bestFit="1" customWidth="1"/>
    <col min="2311" max="2560" width="9.7109375" style="4"/>
    <col min="2561" max="2561" width="6.28515625" style="4" customWidth="1"/>
    <col min="2562" max="2562" width="39" style="4" customWidth="1"/>
    <col min="2563" max="2563" width="19.5703125" style="4" bestFit="1" customWidth="1"/>
    <col min="2564" max="2564" width="20.7109375" style="4" bestFit="1" customWidth="1"/>
    <col min="2565" max="2565" width="22" style="4" bestFit="1" customWidth="1"/>
    <col min="2566" max="2566" width="10.85546875" style="4" bestFit="1" customWidth="1"/>
    <col min="2567" max="2816" width="9.7109375" style="4"/>
    <col min="2817" max="2817" width="6.28515625" style="4" customWidth="1"/>
    <col min="2818" max="2818" width="39" style="4" customWidth="1"/>
    <col min="2819" max="2819" width="19.5703125" style="4" bestFit="1" customWidth="1"/>
    <col min="2820" max="2820" width="20.7109375" style="4" bestFit="1" customWidth="1"/>
    <col min="2821" max="2821" width="22" style="4" bestFit="1" customWidth="1"/>
    <col min="2822" max="2822" width="10.85546875" style="4" bestFit="1" customWidth="1"/>
    <col min="2823" max="3072" width="9.7109375" style="4"/>
    <col min="3073" max="3073" width="6.28515625" style="4" customWidth="1"/>
    <col min="3074" max="3074" width="39" style="4" customWidth="1"/>
    <col min="3075" max="3075" width="19.5703125" style="4" bestFit="1" customWidth="1"/>
    <col min="3076" max="3076" width="20.7109375" style="4" bestFit="1" customWidth="1"/>
    <col min="3077" max="3077" width="22" style="4" bestFit="1" customWidth="1"/>
    <col min="3078" max="3078" width="10.85546875" style="4" bestFit="1" customWidth="1"/>
    <col min="3079" max="3328" width="9.7109375" style="4"/>
    <col min="3329" max="3329" width="6.28515625" style="4" customWidth="1"/>
    <col min="3330" max="3330" width="39" style="4" customWidth="1"/>
    <col min="3331" max="3331" width="19.5703125" style="4" bestFit="1" customWidth="1"/>
    <col min="3332" max="3332" width="20.7109375" style="4" bestFit="1" customWidth="1"/>
    <col min="3333" max="3333" width="22" style="4" bestFit="1" customWidth="1"/>
    <col min="3334" max="3334" width="10.85546875" style="4" bestFit="1" customWidth="1"/>
    <col min="3335" max="3584" width="9.7109375" style="4"/>
    <col min="3585" max="3585" width="6.28515625" style="4" customWidth="1"/>
    <col min="3586" max="3586" width="39" style="4" customWidth="1"/>
    <col min="3587" max="3587" width="19.5703125" style="4" bestFit="1" customWidth="1"/>
    <col min="3588" max="3588" width="20.7109375" style="4" bestFit="1" customWidth="1"/>
    <col min="3589" max="3589" width="22" style="4" bestFit="1" customWidth="1"/>
    <col min="3590" max="3590" width="10.85546875" style="4" bestFit="1" customWidth="1"/>
    <col min="3591" max="3840" width="9.7109375" style="4"/>
    <col min="3841" max="3841" width="6.28515625" style="4" customWidth="1"/>
    <col min="3842" max="3842" width="39" style="4" customWidth="1"/>
    <col min="3843" max="3843" width="19.5703125" style="4" bestFit="1" customWidth="1"/>
    <col min="3844" max="3844" width="20.7109375" style="4" bestFit="1" customWidth="1"/>
    <col min="3845" max="3845" width="22" style="4" bestFit="1" customWidth="1"/>
    <col min="3846" max="3846" width="10.85546875" style="4" bestFit="1" customWidth="1"/>
    <col min="3847" max="4096" width="9.7109375" style="4"/>
    <col min="4097" max="4097" width="6.28515625" style="4" customWidth="1"/>
    <col min="4098" max="4098" width="39" style="4" customWidth="1"/>
    <col min="4099" max="4099" width="19.5703125" style="4" bestFit="1" customWidth="1"/>
    <col min="4100" max="4100" width="20.7109375" style="4" bestFit="1" customWidth="1"/>
    <col min="4101" max="4101" width="22" style="4" bestFit="1" customWidth="1"/>
    <col min="4102" max="4102" width="10.85546875" style="4" bestFit="1" customWidth="1"/>
    <col min="4103" max="4352" width="9.7109375" style="4"/>
    <col min="4353" max="4353" width="6.28515625" style="4" customWidth="1"/>
    <col min="4354" max="4354" width="39" style="4" customWidth="1"/>
    <col min="4355" max="4355" width="19.5703125" style="4" bestFit="1" customWidth="1"/>
    <col min="4356" max="4356" width="20.7109375" style="4" bestFit="1" customWidth="1"/>
    <col min="4357" max="4357" width="22" style="4" bestFit="1" customWidth="1"/>
    <col min="4358" max="4358" width="10.85546875" style="4" bestFit="1" customWidth="1"/>
    <col min="4359" max="4608" width="9.7109375" style="4"/>
    <col min="4609" max="4609" width="6.28515625" style="4" customWidth="1"/>
    <col min="4610" max="4610" width="39" style="4" customWidth="1"/>
    <col min="4611" max="4611" width="19.5703125" style="4" bestFit="1" customWidth="1"/>
    <col min="4612" max="4612" width="20.7109375" style="4" bestFit="1" customWidth="1"/>
    <col min="4613" max="4613" width="22" style="4" bestFit="1" customWidth="1"/>
    <col min="4614" max="4614" width="10.85546875" style="4" bestFit="1" customWidth="1"/>
    <col min="4615" max="4864" width="9.7109375" style="4"/>
    <col min="4865" max="4865" width="6.28515625" style="4" customWidth="1"/>
    <col min="4866" max="4866" width="39" style="4" customWidth="1"/>
    <col min="4867" max="4867" width="19.5703125" style="4" bestFit="1" customWidth="1"/>
    <col min="4868" max="4868" width="20.7109375" style="4" bestFit="1" customWidth="1"/>
    <col min="4869" max="4869" width="22" style="4" bestFit="1" customWidth="1"/>
    <col min="4870" max="4870" width="10.85546875" style="4" bestFit="1" customWidth="1"/>
    <col min="4871" max="5120" width="9.7109375" style="4"/>
    <col min="5121" max="5121" width="6.28515625" style="4" customWidth="1"/>
    <col min="5122" max="5122" width="39" style="4" customWidth="1"/>
    <col min="5123" max="5123" width="19.5703125" style="4" bestFit="1" customWidth="1"/>
    <col min="5124" max="5124" width="20.7109375" style="4" bestFit="1" customWidth="1"/>
    <col min="5125" max="5125" width="22" style="4" bestFit="1" customWidth="1"/>
    <col min="5126" max="5126" width="10.85546875" style="4" bestFit="1" customWidth="1"/>
    <col min="5127" max="5376" width="9.7109375" style="4"/>
    <col min="5377" max="5377" width="6.28515625" style="4" customWidth="1"/>
    <col min="5378" max="5378" width="39" style="4" customWidth="1"/>
    <col min="5379" max="5379" width="19.5703125" style="4" bestFit="1" customWidth="1"/>
    <col min="5380" max="5380" width="20.7109375" style="4" bestFit="1" customWidth="1"/>
    <col min="5381" max="5381" width="22" style="4" bestFit="1" customWidth="1"/>
    <col min="5382" max="5382" width="10.85546875" style="4" bestFit="1" customWidth="1"/>
    <col min="5383" max="5632" width="9.7109375" style="4"/>
    <col min="5633" max="5633" width="6.28515625" style="4" customWidth="1"/>
    <col min="5634" max="5634" width="39" style="4" customWidth="1"/>
    <col min="5635" max="5635" width="19.5703125" style="4" bestFit="1" customWidth="1"/>
    <col min="5636" max="5636" width="20.7109375" style="4" bestFit="1" customWidth="1"/>
    <col min="5637" max="5637" width="22" style="4" bestFit="1" customWidth="1"/>
    <col min="5638" max="5638" width="10.85546875" style="4" bestFit="1" customWidth="1"/>
    <col min="5639" max="5888" width="9.7109375" style="4"/>
    <col min="5889" max="5889" width="6.28515625" style="4" customWidth="1"/>
    <col min="5890" max="5890" width="39" style="4" customWidth="1"/>
    <col min="5891" max="5891" width="19.5703125" style="4" bestFit="1" customWidth="1"/>
    <col min="5892" max="5892" width="20.7109375" style="4" bestFit="1" customWidth="1"/>
    <col min="5893" max="5893" width="22" style="4" bestFit="1" customWidth="1"/>
    <col min="5894" max="5894" width="10.85546875" style="4" bestFit="1" customWidth="1"/>
    <col min="5895" max="6144" width="9.7109375" style="4"/>
    <col min="6145" max="6145" width="6.28515625" style="4" customWidth="1"/>
    <col min="6146" max="6146" width="39" style="4" customWidth="1"/>
    <col min="6147" max="6147" width="19.5703125" style="4" bestFit="1" customWidth="1"/>
    <col min="6148" max="6148" width="20.7109375" style="4" bestFit="1" customWidth="1"/>
    <col min="6149" max="6149" width="22" style="4" bestFit="1" customWidth="1"/>
    <col min="6150" max="6150" width="10.85546875" style="4" bestFit="1" customWidth="1"/>
    <col min="6151" max="6400" width="9.7109375" style="4"/>
    <col min="6401" max="6401" width="6.28515625" style="4" customWidth="1"/>
    <col min="6402" max="6402" width="39" style="4" customWidth="1"/>
    <col min="6403" max="6403" width="19.5703125" style="4" bestFit="1" customWidth="1"/>
    <col min="6404" max="6404" width="20.7109375" style="4" bestFit="1" customWidth="1"/>
    <col min="6405" max="6405" width="22" style="4" bestFit="1" customWidth="1"/>
    <col min="6406" max="6406" width="10.85546875" style="4" bestFit="1" customWidth="1"/>
    <col min="6407" max="6656" width="9.7109375" style="4"/>
    <col min="6657" max="6657" width="6.28515625" style="4" customWidth="1"/>
    <col min="6658" max="6658" width="39" style="4" customWidth="1"/>
    <col min="6659" max="6659" width="19.5703125" style="4" bestFit="1" customWidth="1"/>
    <col min="6660" max="6660" width="20.7109375" style="4" bestFit="1" customWidth="1"/>
    <col min="6661" max="6661" width="22" style="4" bestFit="1" customWidth="1"/>
    <col min="6662" max="6662" width="10.85546875" style="4" bestFit="1" customWidth="1"/>
    <col min="6663" max="6912" width="9.7109375" style="4"/>
    <col min="6913" max="6913" width="6.28515625" style="4" customWidth="1"/>
    <col min="6914" max="6914" width="39" style="4" customWidth="1"/>
    <col min="6915" max="6915" width="19.5703125" style="4" bestFit="1" customWidth="1"/>
    <col min="6916" max="6916" width="20.7109375" style="4" bestFit="1" customWidth="1"/>
    <col min="6917" max="6917" width="22" style="4" bestFit="1" customWidth="1"/>
    <col min="6918" max="6918" width="10.85546875" style="4" bestFit="1" customWidth="1"/>
    <col min="6919" max="7168" width="9.7109375" style="4"/>
    <col min="7169" max="7169" width="6.28515625" style="4" customWidth="1"/>
    <col min="7170" max="7170" width="39" style="4" customWidth="1"/>
    <col min="7171" max="7171" width="19.5703125" style="4" bestFit="1" customWidth="1"/>
    <col min="7172" max="7172" width="20.7109375" style="4" bestFit="1" customWidth="1"/>
    <col min="7173" max="7173" width="22" style="4" bestFit="1" customWidth="1"/>
    <col min="7174" max="7174" width="10.85546875" style="4" bestFit="1" customWidth="1"/>
    <col min="7175" max="7424" width="9.7109375" style="4"/>
    <col min="7425" max="7425" width="6.28515625" style="4" customWidth="1"/>
    <col min="7426" max="7426" width="39" style="4" customWidth="1"/>
    <col min="7427" max="7427" width="19.5703125" style="4" bestFit="1" customWidth="1"/>
    <col min="7428" max="7428" width="20.7109375" style="4" bestFit="1" customWidth="1"/>
    <col min="7429" max="7429" width="22" style="4" bestFit="1" customWidth="1"/>
    <col min="7430" max="7430" width="10.85546875" style="4" bestFit="1" customWidth="1"/>
    <col min="7431" max="7680" width="9.7109375" style="4"/>
    <col min="7681" max="7681" width="6.28515625" style="4" customWidth="1"/>
    <col min="7682" max="7682" width="39" style="4" customWidth="1"/>
    <col min="7683" max="7683" width="19.5703125" style="4" bestFit="1" customWidth="1"/>
    <col min="7684" max="7684" width="20.7109375" style="4" bestFit="1" customWidth="1"/>
    <col min="7685" max="7685" width="22" style="4" bestFit="1" customWidth="1"/>
    <col min="7686" max="7686" width="10.85546875" style="4" bestFit="1" customWidth="1"/>
    <col min="7687" max="7936" width="9.7109375" style="4"/>
    <col min="7937" max="7937" width="6.28515625" style="4" customWidth="1"/>
    <col min="7938" max="7938" width="39" style="4" customWidth="1"/>
    <col min="7939" max="7939" width="19.5703125" style="4" bestFit="1" customWidth="1"/>
    <col min="7940" max="7940" width="20.7109375" style="4" bestFit="1" customWidth="1"/>
    <col min="7941" max="7941" width="22" style="4" bestFit="1" customWidth="1"/>
    <col min="7942" max="7942" width="10.85546875" style="4" bestFit="1" customWidth="1"/>
    <col min="7943" max="8192" width="9.7109375" style="4"/>
    <col min="8193" max="8193" width="6.28515625" style="4" customWidth="1"/>
    <col min="8194" max="8194" width="39" style="4" customWidth="1"/>
    <col min="8195" max="8195" width="19.5703125" style="4" bestFit="1" customWidth="1"/>
    <col min="8196" max="8196" width="20.7109375" style="4" bestFit="1" customWidth="1"/>
    <col min="8197" max="8197" width="22" style="4" bestFit="1" customWidth="1"/>
    <col min="8198" max="8198" width="10.85546875" style="4" bestFit="1" customWidth="1"/>
    <col min="8199" max="8448" width="9.7109375" style="4"/>
    <col min="8449" max="8449" width="6.28515625" style="4" customWidth="1"/>
    <col min="8450" max="8450" width="39" style="4" customWidth="1"/>
    <col min="8451" max="8451" width="19.5703125" style="4" bestFit="1" customWidth="1"/>
    <col min="8452" max="8452" width="20.7109375" style="4" bestFit="1" customWidth="1"/>
    <col min="8453" max="8453" width="22" style="4" bestFit="1" customWidth="1"/>
    <col min="8454" max="8454" width="10.85546875" style="4" bestFit="1" customWidth="1"/>
    <col min="8455" max="8704" width="9.7109375" style="4"/>
    <col min="8705" max="8705" width="6.28515625" style="4" customWidth="1"/>
    <col min="8706" max="8706" width="39" style="4" customWidth="1"/>
    <col min="8707" max="8707" width="19.5703125" style="4" bestFit="1" customWidth="1"/>
    <col min="8708" max="8708" width="20.7109375" style="4" bestFit="1" customWidth="1"/>
    <col min="8709" max="8709" width="22" style="4" bestFit="1" customWidth="1"/>
    <col min="8710" max="8710" width="10.85546875" style="4" bestFit="1" customWidth="1"/>
    <col min="8711" max="8960" width="9.7109375" style="4"/>
    <col min="8961" max="8961" width="6.28515625" style="4" customWidth="1"/>
    <col min="8962" max="8962" width="39" style="4" customWidth="1"/>
    <col min="8963" max="8963" width="19.5703125" style="4" bestFit="1" customWidth="1"/>
    <col min="8964" max="8964" width="20.7109375" style="4" bestFit="1" customWidth="1"/>
    <col min="8965" max="8965" width="22" style="4" bestFit="1" customWidth="1"/>
    <col min="8966" max="8966" width="10.85546875" style="4" bestFit="1" customWidth="1"/>
    <col min="8967" max="9216" width="9.7109375" style="4"/>
    <col min="9217" max="9217" width="6.28515625" style="4" customWidth="1"/>
    <col min="9218" max="9218" width="39" style="4" customWidth="1"/>
    <col min="9219" max="9219" width="19.5703125" style="4" bestFit="1" customWidth="1"/>
    <col min="9220" max="9220" width="20.7109375" style="4" bestFit="1" customWidth="1"/>
    <col min="9221" max="9221" width="22" style="4" bestFit="1" customWidth="1"/>
    <col min="9222" max="9222" width="10.85546875" style="4" bestFit="1" customWidth="1"/>
    <col min="9223" max="9472" width="9.7109375" style="4"/>
    <col min="9473" max="9473" width="6.28515625" style="4" customWidth="1"/>
    <col min="9474" max="9474" width="39" style="4" customWidth="1"/>
    <col min="9475" max="9475" width="19.5703125" style="4" bestFit="1" customWidth="1"/>
    <col min="9476" max="9476" width="20.7109375" style="4" bestFit="1" customWidth="1"/>
    <col min="9477" max="9477" width="22" style="4" bestFit="1" customWidth="1"/>
    <col min="9478" max="9478" width="10.85546875" style="4" bestFit="1" customWidth="1"/>
    <col min="9479" max="9728" width="9.7109375" style="4"/>
    <col min="9729" max="9729" width="6.28515625" style="4" customWidth="1"/>
    <col min="9730" max="9730" width="39" style="4" customWidth="1"/>
    <col min="9731" max="9731" width="19.5703125" style="4" bestFit="1" customWidth="1"/>
    <col min="9732" max="9732" width="20.7109375" style="4" bestFit="1" customWidth="1"/>
    <col min="9733" max="9733" width="22" style="4" bestFit="1" customWidth="1"/>
    <col min="9734" max="9734" width="10.85546875" style="4" bestFit="1" customWidth="1"/>
    <col min="9735" max="9984" width="9.7109375" style="4"/>
    <col min="9985" max="9985" width="6.28515625" style="4" customWidth="1"/>
    <col min="9986" max="9986" width="39" style="4" customWidth="1"/>
    <col min="9987" max="9987" width="19.5703125" style="4" bestFit="1" customWidth="1"/>
    <col min="9988" max="9988" width="20.7109375" style="4" bestFit="1" customWidth="1"/>
    <col min="9989" max="9989" width="22" style="4" bestFit="1" customWidth="1"/>
    <col min="9990" max="9990" width="10.85546875" style="4" bestFit="1" customWidth="1"/>
    <col min="9991" max="10240" width="9.7109375" style="4"/>
    <col min="10241" max="10241" width="6.28515625" style="4" customWidth="1"/>
    <col min="10242" max="10242" width="39" style="4" customWidth="1"/>
    <col min="10243" max="10243" width="19.5703125" style="4" bestFit="1" customWidth="1"/>
    <col min="10244" max="10244" width="20.7109375" style="4" bestFit="1" customWidth="1"/>
    <col min="10245" max="10245" width="22" style="4" bestFit="1" customWidth="1"/>
    <col min="10246" max="10246" width="10.85546875" style="4" bestFit="1" customWidth="1"/>
    <col min="10247" max="10496" width="9.7109375" style="4"/>
    <col min="10497" max="10497" width="6.28515625" style="4" customWidth="1"/>
    <col min="10498" max="10498" width="39" style="4" customWidth="1"/>
    <col min="10499" max="10499" width="19.5703125" style="4" bestFit="1" customWidth="1"/>
    <col min="10500" max="10500" width="20.7109375" style="4" bestFit="1" customWidth="1"/>
    <col min="10501" max="10501" width="22" style="4" bestFit="1" customWidth="1"/>
    <col min="10502" max="10502" width="10.85546875" style="4" bestFit="1" customWidth="1"/>
    <col min="10503" max="10752" width="9.7109375" style="4"/>
    <col min="10753" max="10753" width="6.28515625" style="4" customWidth="1"/>
    <col min="10754" max="10754" width="39" style="4" customWidth="1"/>
    <col min="10755" max="10755" width="19.5703125" style="4" bestFit="1" customWidth="1"/>
    <col min="10756" max="10756" width="20.7109375" style="4" bestFit="1" customWidth="1"/>
    <col min="10757" max="10757" width="22" style="4" bestFit="1" customWidth="1"/>
    <col min="10758" max="10758" width="10.85546875" style="4" bestFit="1" customWidth="1"/>
    <col min="10759" max="11008" width="9.7109375" style="4"/>
    <col min="11009" max="11009" width="6.28515625" style="4" customWidth="1"/>
    <col min="11010" max="11010" width="39" style="4" customWidth="1"/>
    <col min="11011" max="11011" width="19.5703125" style="4" bestFit="1" customWidth="1"/>
    <col min="11012" max="11012" width="20.7109375" style="4" bestFit="1" customWidth="1"/>
    <col min="11013" max="11013" width="22" style="4" bestFit="1" customWidth="1"/>
    <col min="11014" max="11014" width="10.85546875" style="4" bestFit="1" customWidth="1"/>
    <col min="11015" max="11264" width="9.7109375" style="4"/>
    <col min="11265" max="11265" width="6.28515625" style="4" customWidth="1"/>
    <col min="11266" max="11266" width="39" style="4" customWidth="1"/>
    <col min="11267" max="11267" width="19.5703125" style="4" bestFit="1" customWidth="1"/>
    <col min="11268" max="11268" width="20.7109375" style="4" bestFit="1" customWidth="1"/>
    <col min="11269" max="11269" width="22" style="4" bestFit="1" customWidth="1"/>
    <col min="11270" max="11270" width="10.85546875" style="4" bestFit="1" customWidth="1"/>
    <col min="11271" max="11520" width="9.7109375" style="4"/>
    <col min="11521" max="11521" width="6.28515625" style="4" customWidth="1"/>
    <col min="11522" max="11522" width="39" style="4" customWidth="1"/>
    <col min="11523" max="11523" width="19.5703125" style="4" bestFit="1" customWidth="1"/>
    <col min="11524" max="11524" width="20.7109375" style="4" bestFit="1" customWidth="1"/>
    <col min="11525" max="11525" width="22" style="4" bestFit="1" customWidth="1"/>
    <col min="11526" max="11526" width="10.85546875" style="4" bestFit="1" customWidth="1"/>
    <col min="11527" max="11776" width="9.7109375" style="4"/>
    <col min="11777" max="11777" width="6.28515625" style="4" customWidth="1"/>
    <col min="11778" max="11778" width="39" style="4" customWidth="1"/>
    <col min="11779" max="11779" width="19.5703125" style="4" bestFit="1" customWidth="1"/>
    <col min="11780" max="11780" width="20.7109375" style="4" bestFit="1" customWidth="1"/>
    <col min="11781" max="11781" width="22" style="4" bestFit="1" customWidth="1"/>
    <col min="11782" max="11782" width="10.85546875" style="4" bestFit="1" customWidth="1"/>
    <col min="11783" max="12032" width="9.7109375" style="4"/>
    <col min="12033" max="12033" width="6.28515625" style="4" customWidth="1"/>
    <col min="12034" max="12034" width="39" style="4" customWidth="1"/>
    <col min="12035" max="12035" width="19.5703125" style="4" bestFit="1" customWidth="1"/>
    <col min="12036" max="12036" width="20.7109375" style="4" bestFit="1" customWidth="1"/>
    <col min="12037" max="12037" width="22" style="4" bestFit="1" customWidth="1"/>
    <col min="12038" max="12038" width="10.85546875" style="4" bestFit="1" customWidth="1"/>
    <col min="12039" max="12288" width="9.7109375" style="4"/>
    <col min="12289" max="12289" width="6.28515625" style="4" customWidth="1"/>
    <col min="12290" max="12290" width="39" style="4" customWidth="1"/>
    <col min="12291" max="12291" width="19.5703125" style="4" bestFit="1" customWidth="1"/>
    <col min="12292" max="12292" width="20.7109375" style="4" bestFit="1" customWidth="1"/>
    <col min="12293" max="12293" width="22" style="4" bestFit="1" customWidth="1"/>
    <col min="12294" max="12294" width="10.85546875" style="4" bestFit="1" customWidth="1"/>
    <col min="12295" max="12544" width="9.7109375" style="4"/>
    <col min="12545" max="12545" width="6.28515625" style="4" customWidth="1"/>
    <col min="12546" max="12546" width="39" style="4" customWidth="1"/>
    <col min="12547" max="12547" width="19.5703125" style="4" bestFit="1" customWidth="1"/>
    <col min="12548" max="12548" width="20.7109375" style="4" bestFit="1" customWidth="1"/>
    <col min="12549" max="12549" width="22" style="4" bestFit="1" customWidth="1"/>
    <col min="12550" max="12550" width="10.85546875" style="4" bestFit="1" customWidth="1"/>
    <col min="12551" max="12800" width="9.7109375" style="4"/>
    <col min="12801" max="12801" width="6.28515625" style="4" customWidth="1"/>
    <col min="12802" max="12802" width="39" style="4" customWidth="1"/>
    <col min="12803" max="12803" width="19.5703125" style="4" bestFit="1" customWidth="1"/>
    <col min="12804" max="12804" width="20.7109375" style="4" bestFit="1" customWidth="1"/>
    <col min="12805" max="12805" width="22" style="4" bestFit="1" customWidth="1"/>
    <col min="12806" max="12806" width="10.85546875" style="4" bestFit="1" customWidth="1"/>
    <col min="12807" max="13056" width="9.7109375" style="4"/>
    <col min="13057" max="13057" width="6.28515625" style="4" customWidth="1"/>
    <col min="13058" max="13058" width="39" style="4" customWidth="1"/>
    <col min="13059" max="13059" width="19.5703125" style="4" bestFit="1" customWidth="1"/>
    <col min="13060" max="13060" width="20.7109375" style="4" bestFit="1" customWidth="1"/>
    <col min="13061" max="13061" width="22" style="4" bestFit="1" customWidth="1"/>
    <col min="13062" max="13062" width="10.85546875" style="4" bestFit="1" customWidth="1"/>
    <col min="13063" max="13312" width="9.7109375" style="4"/>
    <col min="13313" max="13313" width="6.28515625" style="4" customWidth="1"/>
    <col min="13314" max="13314" width="39" style="4" customWidth="1"/>
    <col min="13315" max="13315" width="19.5703125" style="4" bestFit="1" customWidth="1"/>
    <col min="13316" max="13316" width="20.7109375" style="4" bestFit="1" customWidth="1"/>
    <col min="13317" max="13317" width="22" style="4" bestFit="1" customWidth="1"/>
    <col min="13318" max="13318" width="10.85546875" style="4" bestFit="1" customWidth="1"/>
    <col min="13319" max="13568" width="9.7109375" style="4"/>
    <col min="13569" max="13569" width="6.28515625" style="4" customWidth="1"/>
    <col min="13570" max="13570" width="39" style="4" customWidth="1"/>
    <col min="13571" max="13571" width="19.5703125" style="4" bestFit="1" customWidth="1"/>
    <col min="13572" max="13572" width="20.7109375" style="4" bestFit="1" customWidth="1"/>
    <col min="13573" max="13573" width="22" style="4" bestFit="1" customWidth="1"/>
    <col min="13574" max="13574" width="10.85546875" style="4" bestFit="1" customWidth="1"/>
    <col min="13575" max="13824" width="9.7109375" style="4"/>
    <col min="13825" max="13825" width="6.28515625" style="4" customWidth="1"/>
    <col min="13826" max="13826" width="39" style="4" customWidth="1"/>
    <col min="13827" max="13827" width="19.5703125" style="4" bestFit="1" customWidth="1"/>
    <col min="13828" max="13828" width="20.7109375" style="4" bestFit="1" customWidth="1"/>
    <col min="13829" max="13829" width="22" style="4" bestFit="1" customWidth="1"/>
    <col min="13830" max="13830" width="10.85546875" style="4" bestFit="1" customWidth="1"/>
    <col min="13831" max="14080" width="9.7109375" style="4"/>
    <col min="14081" max="14081" width="6.28515625" style="4" customWidth="1"/>
    <col min="14082" max="14082" width="39" style="4" customWidth="1"/>
    <col min="14083" max="14083" width="19.5703125" style="4" bestFit="1" customWidth="1"/>
    <col min="14084" max="14084" width="20.7109375" style="4" bestFit="1" customWidth="1"/>
    <col min="14085" max="14085" width="22" style="4" bestFit="1" customWidth="1"/>
    <col min="14086" max="14086" width="10.85546875" style="4" bestFit="1" customWidth="1"/>
    <col min="14087" max="14336" width="9.7109375" style="4"/>
    <col min="14337" max="14337" width="6.28515625" style="4" customWidth="1"/>
    <col min="14338" max="14338" width="39" style="4" customWidth="1"/>
    <col min="14339" max="14339" width="19.5703125" style="4" bestFit="1" customWidth="1"/>
    <col min="14340" max="14340" width="20.7109375" style="4" bestFit="1" customWidth="1"/>
    <col min="14341" max="14341" width="22" style="4" bestFit="1" customWidth="1"/>
    <col min="14342" max="14342" width="10.85546875" style="4" bestFit="1" customWidth="1"/>
    <col min="14343" max="14592" width="9.7109375" style="4"/>
    <col min="14593" max="14593" width="6.28515625" style="4" customWidth="1"/>
    <col min="14594" max="14594" width="39" style="4" customWidth="1"/>
    <col min="14595" max="14595" width="19.5703125" style="4" bestFit="1" customWidth="1"/>
    <col min="14596" max="14596" width="20.7109375" style="4" bestFit="1" customWidth="1"/>
    <col min="14597" max="14597" width="22" style="4" bestFit="1" customWidth="1"/>
    <col min="14598" max="14598" width="10.85546875" style="4" bestFit="1" customWidth="1"/>
    <col min="14599" max="14848" width="9.7109375" style="4"/>
    <col min="14849" max="14849" width="6.28515625" style="4" customWidth="1"/>
    <col min="14850" max="14850" width="39" style="4" customWidth="1"/>
    <col min="14851" max="14851" width="19.5703125" style="4" bestFit="1" customWidth="1"/>
    <col min="14852" max="14852" width="20.7109375" style="4" bestFit="1" customWidth="1"/>
    <col min="14853" max="14853" width="22" style="4" bestFit="1" customWidth="1"/>
    <col min="14854" max="14854" width="10.85546875" style="4" bestFit="1" customWidth="1"/>
    <col min="14855" max="15104" width="9.7109375" style="4"/>
    <col min="15105" max="15105" width="6.28515625" style="4" customWidth="1"/>
    <col min="15106" max="15106" width="39" style="4" customWidth="1"/>
    <col min="15107" max="15107" width="19.5703125" style="4" bestFit="1" customWidth="1"/>
    <col min="15108" max="15108" width="20.7109375" style="4" bestFit="1" customWidth="1"/>
    <col min="15109" max="15109" width="22" style="4" bestFit="1" customWidth="1"/>
    <col min="15110" max="15110" width="10.85546875" style="4" bestFit="1" customWidth="1"/>
    <col min="15111" max="15360" width="9.7109375" style="4"/>
    <col min="15361" max="15361" width="6.28515625" style="4" customWidth="1"/>
    <col min="15362" max="15362" width="39" style="4" customWidth="1"/>
    <col min="15363" max="15363" width="19.5703125" style="4" bestFit="1" customWidth="1"/>
    <col min="15364" max="15364" width="20.7109375" style="4" bestFit="1" customWidth="1"/>
    <col min="15365" max="15365" width="22" style="4" bestFit="1" customWidth="1"/>
    <col min="15366" max="15366" width="10.85546875" style="4" bestFit="1" customWidth="1"/>
    <col min="15367" max="15616" width="9.7109375" style="4"/>
    <col min="15617" max="15617" width="6.28515625" style="4" customWidth="1"/>
    <col min="15618" max="15618" width="39" style="4" customWidth="1"/>
    <col min="15619" max="15619" width="19.5703125" style="4" bestFit="1" customWidth="1"/>
    <col min="15620" max="15620" width="20.7109375" style="4" bestFit="1" customWidth="1"/>
    <col min="15621" max="15621" width="22" style="4" bestFit="1" customWidth="1"/>
    <col min="15622" max="15622" width="10.85546875" style="4" bestFit="1" customWidth="1"/>
    <col min="15623" max="15872" width="9.7109375" style="4"/>
    <col min="15873" max="15873" width="6.28515625" style="4" customWidth="1"/>
    <col min="15874" max="15874" width="39" style="4" customWidth="1"/>
    <col min="15875" max="15875" width="19.5703125" style="4" bestFit="1" customWidth="1"/>
    <col min="15876" max="15876" width="20.7109375" style="4" bestFit="1" customWidth="1"/>
    <col min="15877" max="15877" width="22" style="4" bestFit="1" customWidth="1"/>
    <col min="15878" max="15878" width="10.85546875" style="4" bestFit="1" customWidth="1"/>
    <col min="15879" max="16128" width="9.7109375" style="4"/>
    <col min="16129" max="16129" width="6.28515625" style="4" customWidth="1"/>
    <col min="16130" max="16130" width="39" style="4" customWidth="1"/>
    <col min="16131" max="16131" width="19.5703125" style="4" bestFit="1" customWidth="1"/>
    <col min="16132" max="16132" width="20.7109375" style="4" bestFit="1" customWidth="1"/>
    <col min="16133" max="16133" width="22" style="4" bestFit="1" customWidth="1"/>
    <col min="16134" max="16134" width="10.85546875" style="4" bestFit="1" customWidth="1"/>
    <col min="16135" max="16384" width="9.7109375" style="4"/>
  </cols>
  <sheetData>
    <row r="1" spans="1:6" x14ac:dyDescent="0.25">
      <c r="B1" s="2"/>
    </row>
    <row r="2" spans="1:6" x14ac:dyDescent="0.25">
      <c r="A2" s="5" t="s">
        <v>310</v>
      </c>
    </row>
    <row r="4" spans="1:6" x14ac:dyDescent="0.25">
      <c r="C4" s="7" t="s">
        <v>309</v>
      </c>
      <c r="D4" s="7" t="s">
        <v>311</v>
      </c>
      <c r="E4" s="7" t="s">
        <v>0</v>
      </c>
    </row>
    <row r="5" spans="1:6" x14ac:dyDescent="0.25">
      <c r="C5" s="7" t="s">
        <v>1</v>
      </c>
      <c r="D5" s="7" t="s">
        <v>1</v>
      </c>
      <c r="E5" s="7" t="s">
        <v>2</v>
      </c>
      <c r="F5" s="6" t="s">
        <v>3</v>
      </c>
    </row>
    <row r="6" spans="1:6" x14ac:dyDescent="0.25">
      <c r="A6" s="6" t="s">
        <v>4</v>
      </c>
      <c r="C6" s="7" t="s">
        <v>5</v>
      </c>
      <c r="D6" s="7" t="s">
        <v>5</v>
      </c>
      <c r="E6" s="7" t="s">
        <v>6</v>
      </c>
      <c r="F6" s="6" t="s">
        <v>0</v>
      </c>
    </row>
    <row r="7" spans="1:6" x14ac:dyDescent="0.25">
      <c r="A7" s="6" t="s">
        <v>7</v>
      </c>
      <c r="B7" s="6" t="s">
        <v>8</v>
      </c>
      <c r="C7" s="7" t="s">
        <v>9</v>
      </c>
      <c r="D7" s="7" t="s">
        <v>9</v>
      </c>
      <c r="E7" s="7" t="s">
        <v>309</v>
      </c>
      <c r="F7" s="6" t="s">
        <v>2</v>
      </c>
    </row>
    <row r="9" spans="1:6" x14ac:dyDescent="0.25">
      <c r="A9" s="5" t="s">
        <v>10</v>
      </c>
      <c r="B9" s="5" t="s">
        <v>11</v>
      </c>
      <c r="C9" s="8">
        <v>2826856.54</v>
      </c>
      <c r="D9" s="11">
        <v>2935511.46</v>
      </c>
      <c r="E9" s="9">
        <f t="shared" ref="E9:E72" si="0">SUM(D9-C9)</f>
        <v>108654.91999999993</v>
      </c>
      <c r="F9" s="10">
        <f t="shared" ref="F9:F55" si="1">SUM(D9/C9)</f>
        <v>1.0384366586922731</v>
      </c>
    </row>
    <row r="10" spans="1:6" x14ac:dyDescent="0.25">
      <c r="A10" s="5" t="s">
        <v>12</v>
      </c>
      <c r="B10" s="5" t="s">
        <v>13</v>
      </c>
      <c r="C10" s="8">
        <v>2187710.0099999998</v>
      </c>
      <c r="D10" s="11">
        <v>2187912.7999999998</v>
      </c>
      <c r="E10" s="9">
        <f t="shared" si="0"/>
        <v>202.79000000003725</v>
      </c>
      <c r="F10" s="10">
        <f t="shared" si="1"/>
        <v>1.0000926951008466</v>
      </c>
    </row>
    <row r="11" spans="1:6" x14ac:dyDescent="0.25">
      <c r="A11" s="5" t="s">
        <v>14</v>
      </c>
      <c r="B11" s="5" t="s">
        <v>15</v>
      </c>
      <c r="C11" s="8">
        <v>1360223.4200000002</v>
      </c>
      <c r="D11" s="11">
        <v>1432389.87</v>
      </c>
      <c r="E11" s="9">
        <f t="shared" si="0"/>
        <v>72166.449999999953</v>
      </c>
      <c r="F11" s="10">
        <f t="shared" si="1"/>
        <v>1.0530548503568626</v>
      </c>
    </row>
    <row r="12" spans="1:6" x14ac:dyDescent="0.25">
      <c r="A12" s="5" t="s">
        <v>16</v>
      </c>
      <c r="B12" s="5" t="s">
        <v>17</v>
      </c>
      <c r="C12" s="8">
        <v>784847.08</v>
      </c>
      <c r="D12" s="11">
        <v>840621.3</v>
      </c>
      <c r="E12" s="9">
        <f t="shared" si="0"/>
        <v>55774.220000000088</v>
      </c>
      <c r="F12" s="10">
        <f t="shared" si="1"/>
        <v>1.0710638051937456</v>
      </c>
    </row>
    <row r="13" spans="1:6" x14ac:dyDescent="0.25">
      <c r="A13" s="5" t="s">
        <v>18</v>
      </c>
      <c r="B13" s="5" t="s">
        <v>19</v>
      </c>
      <c r="C13" s="8">
        <v>585427.68000000005</v>
      </c>
      <c r="D13" s="11">
        <v>634310.92000000004</v>
      </c>
      <c r="E13" s="9">
        <f t="shared" si="0"/>
        <v>48883.239999999991</v>
      </c>
      <c r="F13" s="10">
        <f t="shared" si="1"/>
        <v>1.0835000490581519</v>
      </c>
    </row>
    <row r="14" spans="1:6" x14ac:dyDescent="0.25">
      <c r="A14" s="5" t="s">
        <v>20</v>
      </c>
      <c r="B14" s="5" t="s">
        <v>21</v>
      </c>
      <c r="C14" s="8">
        <v>1284438.3400000001</v>
      </c>
      <c r="D14" s="11">
        <v>1405488.16</v>
      </c>
      <c r="E14" s="9">
        <f t="shared" si="0"/>
        <v>121049.81999999983</v>
      </c>
      <c r="F14" s="10">
        <f t="shared" si="1"/>
        <v>1.0942433873470327</v>
      </c>
    </row>
    <row r="15" spans="1:6" x14ac:dyDescent="0.25">
      <c r="A15" s="12" t="s">
        <v>22</v>
      </c>
      <c r="B15" s="12" t="s">
        <v>23</v>
      </c>
      <c r="C15" s="13">
        <v>962063.9</v>
      </c>
      <c r="D15" s="14">
        <v>952094.09</v>
      </c>
      <c r="E15" s="15">
        <f t="shared" si="0"/>
        <v>-9969.8100000000559</v>
      </c>
      <c r="F15" s="16">
        <f t="shared" si="1"/>
        <v>0.98963706049047251</v>
      </c>
    </row>
    <row r="16" spans="1:6" x14ac:dyDescent="0.25">
      <c r="A16" s="5" t="s">
        <v>24</v>
      </c>
      <c r="B16" s="5" t="s">
        <v>25</v>
      </c>
      <c r="C16" s="8">
        <v>542470.76</v>
      </c>
      <c r="D16" s="11">
        <v>556581.69999999995</v>
      </c>
      <c r="E16" s="9">
        <f t="shared" si="0"/>
        <v>14110.939999999944</v>
      </c>
      <c r="F16" s="10">
        <f t="shared" si="1"/>
        <v>1.0260123513385311</v>
      </c>
    </row>
    <row r="17" spans="1:6" x14ac:dyDescent="0.25">
      <c r="A17" s="5" t="s">
        <v>26</v>
      </c>
      <c r="B17" s="5" t="s">
        <v>27</v>
      </c>
      <c r="C17" s="8">
        <v>209295.19</v>
      </c>
      <c r="D17" s="11">
        <v>229975.43</v>
      </c>
      <c r="E17" s="9">
        <f t="shared" si="0"/>
        <v>20680.239999999991</v>
      </c>
      <c r="F17" s="10">
        <f t="shared" si="1"/>
        <v>1.0988089597281236</v>
      </c>
    </row>
    <row r="18" spans="1:6" x14ac:dyDescent="0.25">
      <c r="A18" s="12" t="s">
        <v>28</v>
      </c>
      <c r="B18" s="12" t="s">
        <v>29</v>
      </c>
      <c r="C18" s="13">
        <v>489036.72</v>
      </c>
      <c r="D18" s="14">
        <v>483987.3</v>
      </c>
      <c r="E18" s="15">
        <f t="shared" si="0"/>
        <v>-5049.4199999999837</v>
      </c>
      <c r="F18" s="16">
        <f t="shared" si="1"/>
        <v>0.98967476307300606</v>
      </c>
    </row>
    <row r="19" spans="1:6" x14ac:dyDescent="0.25">
      <c r="A19" s="5" t="s">
        <v>30</v>
      </c>
      <c r="B19" s="5" t="s">
        <v>31</v>
      </c>
      <c r="C19" s="8">
        <v>1616249.24</v>
      </c>
      <c r="D19" s="11">
        <v>1823231.32</v>
      </c>
      <c r="E19" s="9">
        <f t="shared" si="0"/>
        <v>206982.08000000007</v>
      </c>
      <c r="F19" s="10">
        <f t="shared" si="1"/>
        <v>1.1280632187644526</v>
      </c>
    </row>
    <row r="20" spans="1:6" x14ac:dyDescent="0.25">
      <c r="A20" s="5" t="s">
        <v>32</v>
      </c>
      <c r="B20" s="5" t="s">
        <v>33</v>
      </c>
      <c r="C20" s="8">
        <v>305252.21000000002</v>
      </c>
      <c r="D20" s="11">
        <v>316634.71999999997</v>
      </c>
      <c r="E20" s="9">
        <f t="shared" si="0"/>
        <v>11382.509999999951</v>
      </c>
      <c r="F20" s="10">
        <f t="shared" si="1"/>
        <v>1.037288870078942</v>
      </c>
    </row>
    <row r="21" spans="1:6" x14ac:dyDescent="0.25">
      <c r="A21" s="12" t="s">
        <v>34</v>
      </c>
      <c r="B21" s="12" t="s">
        <v>35</v>
      </c>
      <c r="C21" s="13">
        <v>301197.42</v>
      </c>
      <c r="D21" s="14">
        <v>301133.69</v>
      </c>
      <c r="E21" s="15">
        <f t="shared" si="0"/>
        <v>-63.729999999981374</v>
      </c>
      <c r="F21" s="16">
        <f t="shared" si="1"/>
        <v>0.9997884112021943</v>
      </c>
    </row>
    <row r="22" spans="1:6" x14ac:dyDescent="0.25">
      <c r="A22" s="12" t="s">
        <v>36</v>
      </c>
      <c r="B22" s="12" t="s">
        <v>37</v>
      </c>
      <c r="C22" s="13">
        <v>1690947.25</v>
      </c>
      <c r="D22" s="14">
        <v>1651132.37</v>
      </c>
      <c r="E22" s="15">
        <f t="shared" si="0"/>
        <v>-39814.879999999888</v>
      </c>
      <c r="F22" s="16">
        <f t="shared" si="1"/>
        <v>0.97645409695660235</v>
      </c>
    </row>
    <row r="23" spans="1:6" x14ac:dyDescent="0.25">
      <c r="A23" s="12" t="s">
        <v>38</v>
      </c>
      <c r="B23" s="12" t="s">
        <v>39</v>
      </c>
      <c r="C23" s="13">
        <v>788888.72</v>
      </c>
      <c r="D23" s="14">
        <v>776943.78</v>
      </c>
      <c r="E23" s="15">
        <f t="shared" si="0"/>
        <v>-11944.939999999944</v>
      </c>
      <c r="F23" s="16">
        <f t="shared" si="1"/>
        <v>0.98485852351900793</v>
      </c>
    </row>
    <row r="24" spans="1:6" x14ac:dyDescent="0.25">
      <c r="A24" s="5" t="s">
        <v>40</v>
      </c>
      <c r="B24" s="5" t="s">
        <v>41</v>
      </c>
      <c r="C24" s="8">
        <v>260339.62</v>
      </c>
      <c r="D24" s="11">
        <v>321204.95</v>
      </c>
      <c r="E24" s="9">
        <f t="shared" si="0"/>
        <v>60865.330000000016</v>
      </c>
      <c r="F24" s="10">
        <f t="shared" si="1"/>
        <v>1.233792036724952</v>
      </c>
    </row>
    <row r="25" spans="1:6" x14ac:dyDescent="0.25">
      <c r="A25" s="12" t="s">
        <v>42</v>
      </c>
      <c r="B25" s="12" t="s">
        <v>43</v>
      </c>
      <c r="C25" s="13">
        <v>1388696.6</v>
      </c>
      <c r="D25" s="14">
        <v>1288186.51</v>
      </c>
      <c r="E25" s="15">
        <f t="shared" si="0"/>
        <v>-100510.09000000008</v>
      </c>
      <c r="F25" s="16">
        <f t="shared" si="1"/>
        <v>0.92762271470960611</v>
      </c>
    </row>
    <row r="26" spans="1:6" x14ac:dyDescent="0.25">
      <c r="A26" s="5" t="s">
        <v>44</v>
      </c>
      <c r="B26" s="5" t="s">
        <v>45</v>
      </c>
      <c r="C26" s="8">
        <v>503881.26</v>
      </c>
      <c r="D26" s="11">
        <v>508650.92</v>
      </c>
      <c r="E26" s="9">
        <f t="shared" si="0"/>
        <v>4769.6599999999744</v>
      </c>
      <c r="F26" s="10">
        <f t="shared" si="1"/>
        <v>1.0094658412182267</v>
      </c>
    </row>
    <row r="27" spans="1:6" x14ac:dyDescent="0.25">
      <c r="A27" s="5" t="s">
        <v>46</v>
      </c>
      <c r="B27" s="5" t="s">
        <v>47</v>
      </c>
      <c r="C27" s="8">
        <v>1021234.97</v>
      </c>
      <c r="D27" s="11">
        <v>1032515.29</v>
      </c>
      <c r="E27" s="9">
        <f t="shared" si="0"/>
        <v>11280.320000000065</v>
      </c>
      <c r="F27" s="10">
        <f t="shared" si="1"/>
        <v>1.0110457635425469</v>
      </c>
    </row>
    <row r="28" spans="1:6" x14ac:dyDescent="0.25">
      <c r="A28" s="5" t="s">
        <v>48</v>
      </c>
      <c r="B28" s="5" t="s">
        <v>49</v>
      </c>
      <c r="C28" s="8">
        <v>961532.83000000007</v>
      </c>
      <c r="D28" s="11">
        <v>1045915.14</v>
      </c>
      <c r="E28" s="9">
        <f t="shared" si="0"/>
        <v>84382.309999999939</v>
      </c>
      <c r="F28" s="10">
        <f t="shared" si="1"/>
        <v>1.087758116381736</v>
      </c>
    </row>
    <row r="29" spans="1:6" x14ac:dyDescent="0.25">
      <c r="A29" s="5" t="s">
        <v>50</v>
      </c>
      <c r="B29" s="5" t="s">
        <v>51</v>
      </c>
      <c r="C29" s="8">
        <v>554763.81000000006</v>
      </c>
      <c r="D29" s="11">
        <v>673670.13</v>
      </c>
      <c r="E29" s="9">
        <f t="shared" si="0"/>
        <v>118906.31999999995</v>
      </c>
      <c r="F29" s="10">
        <f t="shared" si="1"/>
        <v>1.2143368364277403</v>
      </c>
    </row>
    <row r="30" spans="1:6" x14ac:dyDescent="0.25">
      <c r="A30" s="5" t="s">
        <v>52</v>
      </c>
      <c r="B30" s="5" t="s">
        <v>53</v>
      </c>
      <c r="C30" s="8">
        <v>965166.78</v>
      </c>
      <c r="D30" s="11">
        <v>1006885.1</v>
      </c>
      <c r="E30" s="9">
        <f t="shared" si="0"/>
        <v>41718.319999999949</v>
      </c>
      <c r="F30" s="10">
        <f t="shared" si="1"/>
        <v>1.0432239493365074</v>
      </c>
    </row>
    <row r="31" spans="1:6" x14ac:dyDescent="0.25">
      <c r="A31" s="5" t="s">
        <v>54</v>
      </c>
      <c r="B31" s="5" t="s">
        <v>55</v>
      </c>
      <c r="C31" s="8">
        <v>74007.06</v>
      </c>
      <c r="D31" s="11">
        <v>99723.48</v>
      </c>
      <c r="E31" s="9">
        <f t="shared" si="0"/>
        <v>25716.42</v>
      </c>
      <c r="F31" s="10">
        <f t="shared" si="1"/>
        <v>1.3474860371429429</v>
      </c>
    </row>
    <row r="32" spans="1:6" x14ac:dyDescent="0.25">
      <c r="A32" s="5" t="s">
        <v>56</v>
      </c>
      <c r="B32" s="5" t="s">
        <v>57</v>
      </c>
      <c r="C32" s="8">
        <v>1662208.71</v>
      </c>
      <c r="D32" s="11">
        <v>1663910.05</v>
      </c>
      <c r="E32" s="9">
        <f t="shared" si="0"/>
        <v>1701.3400000000838</v>
      </c>
      <c r="F32" s="10">
        <f t="shared" si="1"/>
        <v>1.0010235417428417</v>
      </c>
    </row>
    <row r="33" spans="1:6" x14ac:dyDescent="0.25">
      <c r="A33" s="5" t="s">
        <v>58</v>
      </c>
      <c r="B33" s="5" t="s">
        <v>59</v>
      </c>
      <c r="C33" s="8">
        <v>1594641.38</v>
      </c>
      <c r="D33" s="11">
        <v>1627752.33</v>
      </c>
      <c r="E33" s="9">
        <f t="shared" si="0"/>
        <v>33110.950000000186</v>
      </c>
      <c r="F33" s="10">
        <f t="shared" si="1"/>
        <v>1.020763884855415</v>
      </c>
    </row>
    <row r="34" spans="1:6" x14ac:dyDescent="0.25">
      <c r="A34" s="5" t="s">
        <v>60</v>
      </c>
      <c r="B34" s="5" t="s">
        <v>61</v>
      </c>
      <c r="C34" s="8">
        <v>78934.649999999994</v>
      </c>
      <c r="D34" s="11">
        <v>81743.25</v>
      </c>
      <c r="E34" s="9">
        <f t="shared" si="0"/>
        <v>2808.6000000000058</v>
      </c>
      <c r="F34" s="10">
        <f t="shared" si="1"/>
        <v>1.0355813321526099</v>
      </c>
    </row>
    <row r="35" spans="1:6" x14ac:dyDescent="0.25">
      <c r="A35" s="5" t="s">
        <v>62</v>
      </c>
      <c r="B35" s="5" t="s">
        <v>63</v>
      </c>
      <c r="C35" s="8">
        <v>1553253</v>
      </c>
      <c r="D35" s="11">
        <v>1602732.08</v>
      </c>
      <c r="E35" s="9">
        <f t="shared" si="0"/>
        <v>49479.080000000075</v>
      </c>
      <c r="F35" s="10">
        <f t="shared" si="1"/>
        <v>1.0318551324220846</v>
      </c>
    </row>
    <row r="36" spans="1:6" x14ac:dyDescent="0.25">
      <c r="A36" s="5" t="s">
        <v>64</v>
      </c>
      <c r="B36" s="5" t="s">
        <v>65</v>
      </c>
      <c r="C36" s="8">
        <v>1148011.53</v>
      </c>
      <c r="D36" s="11">
        <v>1240075.6299999999</v>
      </c>
      <c r="E36" s="9">
        <f t="shared" si="0"/>
        <v>92064.09999999986</v>
      </c>
      <c r="F36" s="10">
        <f t="shared" si="1"/>
        <v>1.0801944036224096</v>
      </c>
    </row>
    <row r="37" spans="1:6" x14ac:dyDescent="0.25">
      <c r="A37" s="5" t="s">
        <v>66</v>
      </c>
      <c r="B37" s="5" t="s">
        <v>67</v>
      </c>
      <c r="C37" s="8">
        <v>680169.84</v>
      </c>
      <c r="D37" s="11">
        <v>814861.52</v>
      </c>
      <c r="E37" s="9">
        <f t="shared" si="0"/>
        <v>134691.68000000005</v>
      </c>
      <c r="F37" s="10">
        <f t="shared" si="1"/>
        <v>1.1980265399594903</v>
      </c>
    </row>
    <row r="38" spans="1:6" x14ac:dyDescent="0.25">
      <c r="A38" s="5" t="s">
        <v>68</v>
      </c>
      <c r="B38" s="5" t="s">
        <v>69</v>
      </c>
      <c r="C38" s="8">
        <v>2205565.67</v>
      </c>
      <c r="D38" s="11">
        <v>2366108.34</v>
      </c>
      <c r="E38" s="9">
        <f t="shared" si="0"/>
        <v>160542.66999999993</v>
      </c>
      <c r="F38" s="10">
        <f t="shared" si="1"/>
        <v>1.0727897936496265</v>
      </c>
    </row>
    <row r="39" spans="1:6" x14ac:dyDescent="0.25">
      <c r="A39" s="5" t="s">
        <v>70</v>
      </c>
      <c r="B39" s="5" t="s">
        <v>71</v>
      </c>
      <c r="C39" s="8">
        <v>19437941.490000002</v>
      </c>
      <c r="D39" s="11">
        <v>20085681.510000002</v>
      </c>
      <c r="E39" s="9">
        <f t="shared" si="0"/>
        <v>647740.01999999955</v>
      </c>
      <c r="F39" s="10">
        <f t="shared" si="1"/>
        <v>1.033323488515141</v>
      </c>
    </row>
    <row r="40" spans="1:6" x14ac:dyDescent="0.25">
      <c r="A40" s="12" t="s">
        <v>72</v>
      </c>
      <c r="B40" s="12" t="s">
        <v>73</v>
      </c>
      <c r="C40" s="13">
        <v>2154874.17</v>
      </c>
      <c r="D40" s="14">
        <v>1968950</v>
      </c>
      <c r="E40" s="15">
        <f t="shared" si="0"/>
        <v>-185924.16999999993</v>
      </c>
      <c r="F40" s="16">
        <f t="shared" si="1"/>
        <v>0.91371924514738612</v>
      </c>
    </row>
    <row r="41" spans="1:6" x14ac:dyDescent="0.25">
      <c r="A41" s="5" t="s">
        <v>74</v>
      </c>
      <c r="B41" s="5" t="s">
        <v>75</v>
      </c>
      <c r="C41" s="8">
        <v>441766.03</v>
      </c>
      <c r="D41" s="11">
        <v>462486.05</v>
      </c>
      <c r="E41" s="9">
        <f t="shared" si="0"/>
        <v>20720.01999999996</v>
      </c>
      <c r="F41" s="10">
        <f t="shared" si="1"/>
        <v>1.0469027009614116</v>
      </c>
    </row>
    <row r="42" spans="1:6" x14ac:dyDescent="0.25">
      <c r="A42" s="12" t="s">
        <v>76</v>
      </c>
      <c r="B42" s="12" t="s">
        <v>77</v>
      </c>
      <c r="C42" s="13">
        <v>4246658.84</v>
      </c>
      <c r="D42" s="14">
        <v>4058990.87</v>
      </c>
      <c r="E42" s="15">
        <f t="shared" si="0"/>
        <v>-187667.96999999974</v>
      </c>
      <c r="F42" s="16">
        <f t="shared" si="1"/>
        <v>0.95580808888335378</v>
      </c>
    </row>
    <row r="43" spans="1:6" x14ac:dyDescent="0.25">
      <c r="A43" s="5" t="s">
        <v>78</v>
      </c>
      <c r="B43" s="5" t="s">
        <v>79</v>
      </c>
      <c r="C43" s="8">
        <v>2918861.54</v>
      </c>
      <c r="D43" s="11">
        <v>3113707.8</v>
      </c>
      <c r="E43" s="9">
        <f t="shared" si="0"/>
        <v>194846.25999999978</v>
      </c>
      <c r="F43" s="10">
        <f t="shared" si="1"/>
        <v>1.0667541975971906</v>
      </c>
    </row>
    <row r="44" spans="1:6" x14ac:dyDescent="0.25">
      <c r="A44" s="5" t="s">
        <v>80</v>
      </c>
      <c r="B44" s="5" t="s">
        <v>81</v>
      </c>
      <c r="C44" s="8">
        <v>1459946</v>
      </c>
      <c r="D44" s="11">
        <v>1510320.59</v>
      </c>
      <c r="E44" s="9">
        <f t="shared" si="0"/>
        <v>50374.590000000084</v>
      </c>
      <c r="F44" s="10">
        <f t="shared" si="1"/>
        <v>1.0345044200264941</v>
      </c>
    </row>
    <row r="45" spans="1:6" x14ac:dyDescent="0.25">
      <c r="A45" s="5" t="s">
        <v>82</v>
      </c>
      <c r="B45" s="5" t="s">
        <v>83</v>
      </c>
      <c r="C45" s="8">
        <v>2586534.41</v>
      </c>
      <c r="D45" s="11">
        <v>2740389.83</v>
      </c>
      <c r="E45" s="9">
        <f t="shared" si="0"/>
        <v>153855.41999999993</v>
      </c>
      <c r="F45" s="10">
        <f t="shared" si="1"/>
        <v>1.0594832295310541</v>
      </c>
    </row>
    <row r="46" spans="1:6" x14ac:dyDescent="0.25">
      <c r="A46" s="12" t="s">
        <v>84</v>
      </c>
      <c r="B46" s="12" t="s">
        <v>85</v>
      </c>
      <c r="C46" s="13">
        <v>1428208.7999999998</v>
      </c>
      <c r="D46" s="14">
        <v>1402842.01</v>
      </c>
      <c r="E46" s="15">
        <f t="shared" si="0"/>
        <v>-25366.789999999804</v>
      </c>
      <c r="F46" s="16">
        <f t="shared" si="1"/>
        <v>0.98223873848137622</v>
      </c>
    </row>
    <row r="47" spans="1:6" x14ac:dyDescent="0.25">
      <c r="A47" s="5" t="s">
        <v>86</v>
      </c>
      <c r="B47" s="5" t="s">
        <v>87</v>
      </c>
      <c r="C47" s="8">
        <v>3125092.81</v>
      </c>
      <c r="D47" s="11">
        <v>3241742.77</v>
      </c>
      <c r="E47" s="9">
        <f t="shared" si="0"/>
        <v>116649.95999999996</v>
      </c>
      <c r="F47" s="10">
        <f t="shared" si="1"/>
        <v>1.0373268786215664</v>
      </c>
    </row>
    <row r="48" spans="1:6" x14ac:dyDescent="0.25">
      <c r="A48" s="5" t="s">
        <v>88</v>
      </c>
      <c r="B48" s="5" t="s">
        <v>89</v>
      </c>
      <c r="C48" s="8">
        <v>2898532.53</v>
      </c>
      <c r="D48" s="11">
        <v>2901013.45</v>
      </c>
      <c r="E48" s="9">
        <f t="shared" si="0"/>
        <v>2480.9200000003912</v>
      </c>
      <c r="F48" s="10">
        <f t="shared" si="1"/>
        <v>1.0008559227727558</v>
      </c>
    </row>
    <row r="49" spans="1:6" x14ac:dyDescent="0.25">
      <c r="A49" s="5" t="s">
        <v>90</v>
      </c>
      <c r="B49" s="5" t="s">
        <v>91</v>
      </c>
      <c r="C49" s="8">
        <v>1424680.61</v>
      </c>
      <c r="D49" s="11">
        <v>1490426.15</v>
      </c>
      <c r="E49" s="9">
        <f t="shared" si="0"/>
        <v>65745.539999999804</v>
      </c>
      <c r="F49" s="10">
        <f t="shared" si="1"/>
        <v>1.0461475642600342</v>
      </c>
    </row>
    <row r="50" spans="1:6" x14ac:dyDescent="0.25">
      <c r="A50" s="5" t="s">
        <v>92</v>
      </c>
      <c r="B50" s="5" t="s">
        <v>93</v>
      </c>
      <c r="C50" s="8">
        <v>8255540.79</v>
      </c>
      <c r="D50" s="11">
        <v>8429361.1400000006</v>
      </c>
      <c r="E50" s="9">
        <f t="shared" si="0"/>
        <v>173820.35000000056</v>
      </c>
      <c r="F50" s="10">
        <f t="shared" si="1"/>
        <v>1.021054992570632</v>
      </c>
    </row>
    <row r="51" spans="1:6" x14ac:dyDescent="0.25">
      <c r="A51" s="5" t="s">
        <v>94</v>
      </c>
      <c r="B51" s="5" t="s">
        <v>95</v>
      </c>
      <c r="C51" s="8">
        <v>3032429.5999999996</v>
      </c>
      <c r="D51" s="11">
        <v>3040987.08</v>
      </c>
      <c r="E51" s="9">
        <f t="shared" si="0"/>
        <v>8557.480000000447</v>
      </c>
      <c r="F51" s="10">
        <f t="shared" si="1"/>
        <v>1.002821988019112</v>
      </c>
    </row>
    <row r="52" spans="1:6" x14ac:dyDescent="0.25">
      <c r="A52" s="5" t="s">
        <v>96</v>
      </c>
      <c r="B52" s="5" t="s">
        <v>97</v>
      </c>
      <c r="C52" s="8">
        <v>3482435.98</v>
      </c>
      <c r="D52" s="11">
        <v>3669844.02</v>
      </c>
      <c r="E52" s="9">
        <f t="shared" si="0"/>
        <v>187408.04000000004</v>
      </c>
      <c r="F52" s="10">
        <f t="shared" si="1"/>
        <v>1.0538152147164526</v>
      </c>
    </row>
    <row r="53" spans="1:6" x14ac:dyDescent="0.25">
      <c r="A53" s="5" t="s">
        <v>98</v>
      </c>
      <c r="B53" s="5" t="s">
        <v>99</v>
      </c>
      <c r="C53" s="8">
        <v>1925733.63</v>
      </c>
      <c r="D53" s="11">
        <v>1975891.43</v>
      </c>
      <c r="E53" s="9">
        <f t="shared" si="0"/>
        <v>50157.800000000047</v>
      </c>
      <c r="F53" s="10">
        <f t="shared" si="1"/>
        <v>1.0260460736721932</v>
      </c>
    </row>
    <row r="54" spans="1:6" x14ac:dyDescent="0.25">
      <c r="A54" s="5" t="s">
        <v>100</v>
      </c>
      <c r="B54" s="5" t="s">
        <v>101</v>
      </c>
      <c r="C54" s="8">
        <v>1287408.9099999999</v>
      </c>
      <c r="D54" s="11">
        <v>1485684.52</v>
      </c>
      <c r="E54" s="9">
        <f t="shared" si="0"/>
        <v>198275.6100000001</v>
      </c>
      <c r="F54" s="10">
        <f t="shared" si="1"/>
        <v>1.1540113700160737</v>
      </c>
    </row>
    <row r="55" spans="1:6" x14ac:dyDescent="0.25">
      <c r="A55" s="5" t="s">
        <v>102</v>
      </c>
      <c r="B55" s="5" t="s">
        <v>103</v>
      </c>
      <c r="C55" s="8">
        <v>3602250.17</v>
      </c>
      <c r="D55" s="11">
        <v>3843849.68</v>
      </c>
      <c r="E55" s="9">
        <f t="shared" si="0"/>
        <v>241599.51000000024</v>
      </c>
      <c r="F55" s="10">
        <f t="shared" si="1"/>
        <v>1.0670690536743039</v>
      </c>
    </row>
    <row r="56" spans="1:6" x14ac:dyDescent="0.25">
      <c r="A56" s="12" t="s">
        <v>104</v>
      </c>
      <c r="B56" s="12" t="s">
        <v>105</v>
      </c>
      <c r="C56" s="13">
        <v>16717743.970000001</v>
      </c>
      <c r="D56" s="14">
        <v>15866907.970000001</v>
      </c>
      <c r="E56" s="15">
        <f t="shared" si="0"/>
        <v>-850836</v>
      </c>
      <c r="F56" s="16">
        <f t="shared" ref="F56:F72" si="2">SUM(E56/C56)</f>
        <v>-5.0894187728130397E-2</v>
      </c>
    </row>
    <row r="57" spans="1:6" x14ac:dyDescent="0.25">
      <c r="A57" s="5" t="s">
        <v>106</v>
      </c>
      <c r="B57" s="5" t="s">
        <v>107</v>
      </c>
      <c r="C57" s="8">
        <v>2263460.06</v>
      </c>
      <c r="D57" s="11">
        <v>2312724.04</v>
      </c>
      <c r="E57" s="9">
        <f t="shared" si="0"/>
        <v>49263.979999999981</v>
      </c>
      <c r="F57" s="10">
        <f t="shared" si="2"/>
        <v>2.1764899178296073E-2</v>
      </c>
    </row>
    <row r="58" spans="1:6" x14ac:dyDescent="0.25">
      <c r="A58" s="5" t="s">
        <v>108</v>
      </c>
      <c r="B58" s="5" t="s">
        <v>109</v>
      </c>
      <c r="C58" s="8">
        <v>1438464.29</v>
      </c>
      <c r="D58" s="11">
        <v>1452127.98</v>
      </c>
      <c r="E58" s="9">
        <f t="shared" si="0"/>
        <v>13663.689999999944</v>
      </c>
      <c r="F58" s="10">
        <f t="shared" si="2"/>
        <v>9.4988037554967347E-3</v>
      </c>
    </row>
    <row r="59" spans="1:6" x14ac:dyDescent="0.25">
      <c r="A59" s="12" t="s">
        <v>110</v>
      </c>
      <c r="B59" s="12" t="s">
        <v>111</v>
      </c>
      <c r="C59" s="13">
        <v>323526.71000000002</v>
      </c>
      <c r="D59" s="14">
        <v>296396.82</v>
      </c>
      <c r="E59" s="15">
        <f t="shared" si="0"/>
        <v>-27129.890000000014</v>
      </c>
      <c r="F59" s="16">
        <f t="shared" si="2"/>
        <v>-8.3856723916241757E-2</v>
      </c>
    </row>
    <row r="60" spans="1:6" x14ac:dyDescent="0.25">
      <c r="A60" s="5" t="s">
        <v>112</v>
      </c>
      <c r="B60" s="5" t="s">
        <v>113</v>
      </c>
      <c r="C60" s="8">
        <v>654936.73</v>
      </c>
      <c r="D60" s="11">
        <v>758316.38</v>
      </c>
      <c r="E60" s="9">
        <f t="shared" si="0"/>
        <v>103379.65000000002</v>
      </c>
      <c r="F60" s="10">
        <f t="shared" si="2"/>
        <v>0.15784677399296268</v>
      </c>
    </row>
    <row r="61" spans="1:6" x14ac:dyDescent="0.25">
      <c r="A61" s="5" t="s">
        <v>114</v>
      </c>
      <c r="B61" s="5" t="s">
        <v>115</v>
      </c>
      <c r="C61" s="8">
        <v>2017060.1</v>
      </c>
      <c r="D61" s="11">
        <v>2140828.06</v>
      </c>
      <c r="E61" s="9">
        <f t="shared" si="0"/>
        <v>123767.95999999996</v>
      </c>
      <c r="F61" s="10">
        <f t="shared" si="2"/>
        <v>6.1360571259131025E-2</v>
      </c>
    </row>
    <row r="62" spans="1:6" x14ac:dyDescent="0.25">
      <c r="A62" s="12" t="s">
        <v>116</v>
      </c>
      <c r="B62" s="12" t="s">
        <v>117</v>
      </c>
      <c r="C62" s="13">
        <v>5101802.78</v>
      </c>
      <c r="D62" s="14">
        <v>4736504.4800000004</v>
      </c>
      <c r="E62" s="15">
        <f t="shared" si="0"/>
        <v>-365298.29999999981</v>
      </c>
      <c r="F62" s="16">
        <f t="shared" si="2"/>
        <v>-7.1601807390915997E-2</v>
      </c>
    </row>
    <row r="63" spans="1:6" x14ac:dyDescent="0.25">
      <c r="A63" s="12" t="s">
        <v>118</v>
      </c>
      <c r="B63" s="12" t="s">
        <v>119</v>
      </c>
      <c r="C63" s="13">
        <v>2339036.2799999998</v>
      </c>
      <c r="D63" s="14">
        <v>2238465.56</v>
      </c>
      <c r="E63" s="15">
        <f t="shared" si="0"/>
        <v>-100570.71999999974</v>
      </c>
      <c r="F63" s="16">
        <f t="shared" si="2"/>
        <v>-4.2996648175119265E-2</v>
      </c>
    </row>
    <row r="64" spans="1:6" x14ac:dyDescent="0.25">
      <c r="A64" s="5" t="s">
        <v>120</v>
      </c>
      <c r="B64" s="5" t="s">
        <v>121</v>
      </c>
      <c r="C64" s="8">
        <v>3310006.79</v>
      </c>
      <c r="D64" s="11">
        <v>3599714.42</v>
      </c>
      <c r="E64" s="9">
        <f t="shared" si="0"/>
        <v>289707.62999999989</v>
      </c>
      <c r="F64" s="10">
        <f t="shared" si="2"/>
        <v>8.7524784201424524E-2</v>
      </c>
    </row>
    <row r="65" spans="1:6" x14ac:dyDescent="0.25">
      <c r="A65" s="5" t="s">
        <v>122</v>
      </c>
      <c r="B65" s="5" t="s">
        <v>123</v>
      </c>
      <c r="C65" s="8">
        <v>5843557.2700000005</v>
      </c>
      <c r="D65" s="11">
        <v>6283003.7400000002</v>
      </c>
      <c r="E65" s="9">
        <f t="shared" si="0"/>
        <v>439446.46999999974</v>
      </c>
      <c r="F65" s="10">
        <f t="shared" si="2"/>
        <v>7.5201876133918627E-2</v>
      </c>
    </row>
    <row r="66" spans="1:6" x14ac:dyDescent="0.25">
      <c r="A66" s="5" t="s">
        <v>124</v>
      </c>
      <c r="B66" s="5" t="s">
        <v>125</v>
      </c>
      <c r="C66" s="8">
        <v>765619.67999999993</v>
      </c>
      <c r="D66" s="11">
        <v>840468.55</v>
      </c>
      <c r="E66" s="9">
        <f t="shared" si="0"/>
        <v>74848.870000000112</v>
      </c>
      <c r="F66" s="10">
        <f t="shared" si="2"/>
        <v>9.7762468697252039E-2</v>
      </c>
    </row>
    <row r="67" spans="1:6" x14ac:dyDescent="0.25">
      <c r="A67" s="12">
        <v>3112</v>
      </c>
      <c r="B67" s="12" t="s">
        <v>126</v>
      </c>
      <c r="C67" s="13">
        <v>927444.15</v>
      </c>
      <c r="D67" s="14">
        <v>920921.54</v>
      </c>
      <c r="E67" s="15">
        <f t="shared" si="0"/>
        <v>-6522.609999999986</v>
      </c>
      <c r="F67" s="16">
        <f t="shared" si="2"/>
        <v>-7.0328871016114404E-3</v>
      </c>
    </row>
    <row r="68" spans="1:6" x14ac:dyDescent="0.25">
      <c r="A68" s="5" t="s">
        <v>127</v>
      </c>
      <c r="B68" s="5" t="s">
        <v>128</v>
      </c>
      <c r="C68" s="8">
        <v>942551.75</v>
      </c>
      <c r="D68" s="11">
        <v>986322.88</v>
      </c>
      <c r="E68" s="9">
        <f t="shared" si="0"/>
        <v>43771.130000000005</v>
      </c>
      <c r="F68" s="10">
        <f t="shared" si="2"/>
        <v>4.6438967409481766E-2</v>
      </c>
    </row>
    <row r="69" spans="1:6" x14ac:dyDescent="0.25">
      <c r="A69" s="5" t="s">
        <v>129</v>
      </c>
      <c r="B69" s="5" t="s">
        <v>130</v>
      </c>
      <c r="C69" s="8">
        <v>1474852.1400000001</v>
      </c>
      <c r="D69" s="11">
        <v>1530532.81</v>
      </c>
      <c r="E69" s="9">
        <f t="shared" si="0"/>
        <v>55680.669999999925</v>
      </c>
      <c r="F69" s="10">
        <f t="shared" si="2"/>
        <v>3.775339133318132E-2</v>
      </c>
    </row>
    <row r="70" spans="1:6" x14ac:dyDescent="0.25">
      <c r="A70" s="5" t="s">
        <v>131</v>
      </c>
      <c r="B70" s="5" t="s">
        <v>132</v>
      </c>
      <c r="C70" s="8">
        <v>4646262.17</v>
      </c>
      <c r="D70" s="11">
        <v>4763559.0199999996</v>
      </c>
      <c r="E70" s="9">
        <f t="shared" si="0"/>
        <v>117296.84999999963</v>
      </c>
      <c r="F70" s="10">
        <f t="shared" si="2"/>
        <v>2.5245422171258931E-2</v>
      </c>
    </row>
    <row r="71" spans="1:6" x14ac:dyDescent="0.25">
      <c r="A71" s="5" t="s">
        <v>133</v>
      </c>
      <c r="B71" s="5" t="s">
        <v>134</v>
      </c>
      <c r="C71" s="8">
        <v>1596849.73</v>
      </c>
      <c r="D71" s="11">
        <v>1677488.54</v>
      </c>
      <c r="E71" s="9">
        <f t="shared" si="0"/>
        <v>80638.810000000056</v>
      </c>
      <c r="F71" s="10">
        <f t="shared" si="2"/>
        <v>5.0498684055887998E-2</v>
      </c>
    </row>
    <row r="72" spans="1:6" x14ac:dyDescent="0.25">
      <c r="A72" s="5" t="s">
        <v>135</v>
      </c>
      <c r="B72" s="5" t="s">
        <v>136</v>
      </c>
      <c r="C72" s="8">
        <v>586434.72</v>
      </c>
      <c r="D72" s="11">
        <v>606705.42000000004</v>
      </c>
      <c r="E72" s="9">
        <f t="shared" si="0"/>
        <v>20270.70000000007</v>
      </c>
      <c r="F72" s="10">
        <f t="shared" si="2"/>
        <v>3.4565995683202504E-2</v>
      </c>
    </row>
    <row r="73" spans="1:6" x14ac:dyDescent="0.25">
      <c r="A73" s="12" t="s">
        <v>137</v>
      </c>
      <c r="B73" s="12" t="s">
        <v>138</v>
      </c>
      <c r="C73" s="13">
        <v>1257316.49</v>
      </c>
      <c r="D73" s="14">
        <v>1208924.97</v>
      </c>
      <c r="E73" s="15">
        <f t="shared" ref="E73:E135" si="3">SUM(D73-C73)</f>
        <v>-48391.520000000019</v>
      </c>
      <c r="F73" s="16">
        <f t="shared" ref="F73:F135" si="4">SUM(E73/C73)</f>
        <v>-3.8487938705074977E-2</v>
      </c>
    </row>
    <row r="74" spans="1:6" x14ac:dyDescent="0.25">
      <c r="A74" s="5" t="s">
        <v>139</v>
      </c>
      <c r="B74" s="5" t="s">
        <v>140</v>
      </c>
      <c r="C74" s="8">
        <v>2501206.38</v>
      </c>
      <c r="D74" s="11">
        <v>2526786.5699999998</v>
      </c>
      <c r="E74" s="9">
        <f t="shared" si="3"/>
        <v>25580.189999999944</v>
      </c>
      <c r="F74" s="10">
        <f t="shared" si="4"/>
        <v>1.0227140872717566E-2</v>
      </c>
    </row>
    <row r="75" spans="1:6" x14ac:dyDescent="0.25">
      <c r="A75" s="5" t="s">
        <v>141</v>
      </c>
      <c r="B75" s="5" t="s">
        <v>142</v>
      </c>
      <c r="C75" s="8">
        <v>6928156</v>
      </c>
      <c r="D75" s="11">
        <v>6965272.2999999998</v>
      </c>
      <c r="E75" s="9">
        <f t="shared" si="3"/>
        <v>37116.299999999814</v>
      </c>
      <c r="F75" s="10">
        <f t="shared" si="4"/>
        <v>5.3573129704353965E-3</v>
      </c>
    </row>
    <row r="76" spans="1:6" x14ac:dyDescent="0.25">
      <c r="A76" s="12" t="s">
        <v>143</v>
      </c>
      <c r="B76" s="12" t="s">
        <v>144</v>
      </c>
      <c r="C76" s="13">
        <v>586280.71</v>
      </c>
      <c r="D76" s="14">
        <v>577481.48</v>
      </c>
      <c r="E76" s="15">
        <f t="shared" si="3"/>
        <v>-8799.2299999999814</v>
      </c>
      <c r="F76" s="16">
        <f t="shared" si="4"/>
        <v>-1.5008561342569129E-2</v>
      </c>
    </row>
    <row r="77" spans="1:6" x14ac:dyDescent="0.25">
      <c r="A77" s="5" t="s">
        <v>145</v>
      </c>
      <c r="B77" s="5" t="s">
        <v>146</v>
      </c>
      <c r="C77" s="8">
        <v>4829361.7399999993</v>
      </c>
      <c r="D77" s="11">
        <v>5368271.9400000004</v>
      </c>
      <c r="E77" s="9">
        <f t="shared" si="3"/>
        <v>538910.20000000112</v>
      </c>
      <c r="F77" s="10">
        <f t="shared" si="4"/>
        <v>0.11159035686566755</v>
      </c>
    </row>
    <row r="78" spans="1:6" x14ac:dyDescent="0.25">
      <c r="A78" s="5" t="s">
        <v>147</v>
      </c>
      <c r="B78" s="5" t="s">
        <v>148</v>
      </c>
      <c r="C78" s="8">
        <v>4081185.65</v>
      </c>
      <c r="D78" s="11">
        <v>4495815.9400000004</v>
      </c>
      <c r="E78" s="9">
        <f t="shared" si="3"/>
        <v>414630.2900000005</v>
      </c>
      <c r="F78" s="10">
        <f t="shared" si="4"/>
        <v>0.10159554736256619</v>
      </c>
    </row>
    <row r="79" spans="1:6" x14ac:dyDescent="0.25">
      <c r="A79" s="12" t="s">
        <v>149</v>
      </c>
      <c r="B79" s="12" t="s">
        <v>150</v>
      </c>
      <c r="C79" s="13">
        <v>1019579.59</v>
      </c>
      <c r="D79" s="14">
        <v>1016526.5</v>
      </c>
      <c r="E79" s="15">
        <f t="shared" si="3"/>
        <v>-3053.0899999999674</v>
      </c>
      <c r="F79" s="16">
        <f t="shared" si="4"/>
        <v>-2.9944597066718132E-3</v>
      </c>
    </row>
    <row r="80" spans="1:6" x14ac:dyDescent="0.25">
      <c r="A80" s="12" t="s">
        <v>151</v>
      </c>
      <c r="B80" s="12" t="s">
        <v>152</v>
      </c>
      <c r="C80" s="13">
        <v>1660541.15</v>
      </c>
      <c r="D80" s="14">
        <v>1473773.83</v>
      </c>
      <c r="E80" s="15">
        <f t="shared" si="3"/>
        <v>-186767.31999999983</v>
      </c>
      <c r="F80" s="16">
        <f t="shared" si="4"/>
        <v>-0.11247376796413618</v>
      </c>
    </row>
    <row r="81" spans="1:6" x14ac:dyDescent="0.25">
      <c r="A81" s="5" t="s">
        <v>153</v>
      </c>
      <c r="B81" s="5" t="s">
        <v>154</v>
      </c>
      <c r="C81" s="8">
        <v>4271091.88</v>
      </c>
      <c r="D81" s="11">
        <v>4366512.5599999996</v>
      </c>
      <c r="E81" s="9">
        <f t="shared" si="3"/>
        <v>95420.679999999702</v>
      </c>
      <c r="F81" s="10">
        <f t="shared" si="4"/>
        <v>2.2341050644876247E-2</v>
      </c>
    </row>
    <row r="82" spans="1:6" x14ac:dyDescent="0.25">
      <c r="A82" s="5" t="s">
        <v>155</v>
      </c>
      <c r="B82" s="5" t="s">
        <v>156</v>
      </c>
      <c r="C82" s="8">
        <v>1011732.05</v>
      </c>
      <c r="D82" s="11">
        <v>1200017.1100000001</v>
      </c>
      <c r="E82" s="9">
        <f t="shared" si="3"/>
        <v>188285.06000000006</v>
      </c>
      <c r="F82" s="10">
        <f t="shared" si="4"/>
        <v>0.18610170548615124</v>
      </c>
    </row>
    <row r="83" spans="1:6" x14ac:dyDescent="0.25">
      <c r="A83" s="5" t="s">
        <v>157</v>
      </c>
      <c r="B83" s="5" t="s">
        <v>158</v>
      </c>
      <c r="C83" s="8">
        <v>4578214.18</v>
      </c>
      <c r="D83" s="11">
        <v>4823865.95</v>
      </c>
      <c r="E83" s="9">
        <f t="shared" si="3"/>
        <v>245651.77000000048</v>
      </c>
      <c r="F83" s="10">
        <f t="shared" si="4"/>
        <v>5.3656679294982329E-2</v>
      </c>
    </row>
    <row r="84" spans="1:6" x14ac:dyDescent="0.25">
      <c r="A84" s="12" t="s">
        <v>159</v>
      </c>
      <c r="B84" s="12" t="s">
        <v>160</v>
      </c>
      <c r="C84" s="13">
        <v>2266426.5099999998</v>
      </c>
      <c r="D84" s="14">
        <v>1917629.6</v>
      </c>
      <c r="E84" s="15">
        <f t="shared" si="3"/>
        <v>-348796.90999999968</v>
      </c>
      <c r="F84" s="16">
        <f t="shared" si="4"/>
        <v>-0.15389729535064417</v>
      </c>
    </row>
    <row r="85" spans="1:6" x14ac:dyDescent="0.25">
      <c r="A85" s="5" t="s">
        <v>161</v>
      </c>
      <c r="B85" s="5" t="s">
        <v>162</v>
      </c>
      <c r="C85" s="8">
        <v>1346681.1700000002</v>
      </c>
      <c r="D85" s="11">
        <v>1440708.69</v>
      </c>
      <c r="E85" s="9">
        <f t="shared" si="3"/>
        <v>94027.519999999786</v>
      </c>
      <c r="F85" s="10">
        <f t="shared" si="4"/>
        <v>6.9821663876090123E-2</v>
      </c>
    </row>
    <row r="86" spans="1:6" x14ac:dyDescent="0.25">
      <c r="A86" s="12" t="s">
        <v>163</v>
      </c>
      <c r="B86" s="12" t="s">
        <v>164</v>
      </c>
      <c r="C86" s="13">
        <v>1552792.34</v>
      </c>
      <c r="D86" s="14">
        <v>1459577.46</v>
      </c>
      <c r="E86" s="15">
        <f t="shared" si="3"/>
        <v>-93214.880000000121</v>
      </c>
      <c r="F86" s="16">
        <f t="shared" si="4"/>
        <v>-6.0030486755234841E-2</v>
      </c>
    </row>
    <row r="87" spans="1:6" x14ac:dyDescent="0.25">
      <c r="A87" s="5" t="s">
        <v>165</v>
      </c>
      <c r="B87" s="5" t="s">
        <v>166</v>
      </c>
      <c r="C87" s="8">
        <v>1882222.21</v>
      </c>
      <c r="D87" s="11">
        <v>1926178.38</v>
      </c>
      <c r="E87" s="9">
        <f t="shared" si="3"/>
        <v>43956.169999999925</v>
      </c>
      <c r="F87" s="10">
        <f t="shared" si="4"/>
        <v>2.3353337223663898E-2</v>
      </c>
    </row>
    <row r="88" spans="1:6" x14ac:dyDescent="0.25">
      <c r="A88" s="5" t="s">
        <v>167</v>
      </c>
      <c r="B88" s="5" t="s">
        <v>168</v>
      </c>
      <c r="C88" s="8">
        <v>2435418.4900000002</v>
      </c>
      <c r="D88" s="11">
        <v>2590007.66</v>
      </c>
      <c r="E88" s="9">
        <f t="shared" si="3"/>
        <v>154589.16999999993</v>
      </c>
      <c r="F88" s="10">
        <f t="shared" si="4"/>
        <v>6.3475402948098628E-2</v>
      </c>
    </row>
    <row r="89" spans="1:6" x14ac:dyDescent="0.25">
      <c r="A89" s="12" t="s">
        <v>169</v>
      </c>
      <c r="B89" s="12" t="s">
        <v>170</v>
      </c>
      <c r="C89" s="13">
        <v>3210348.65</v>
      </c>
      <c r="D89" s="14">
        <v>3170346.63</v>
      </c>
      <c r="E89" s="15">
        <f t="shared" si="3"/>
        <v>-40002.020000000019</v>
      </c>
      <c r="F89" s="16">
        <f t="shared" si="4"/>
        <v>-1.2460335110331403E-2</v>
      </c>
    </row>
    <row r="90" spans="1:6" x14ac:dyDescent="0.25">
      <c r="A90" s="5" t="s">
        <v>171</v>
      </c>
      <c r="B90" s="5" t="s">
        <v>172</v>
      </c>
      <c r="C90" s="8">
        <v>6079761.29</v>
      </c>
      <c r="D90" s="11">
        <v>6247533.7599999998</v>
      </c>
      <c r="E90" s="9">
        <f t="shared" si="3"/>
        <v>167772.46999999974</v>
      </c>
      <c r="F90" s="10">
        <f t="shared" si="4"/>
        <v>2.7595239680865781E-2</v>
      </c>
    </row>
    <row r="91" spans="1:6" x14ac:dyDescent="0.25">
      <c r="A91" s="5" t="s">
        <v>173</v>
      </c>
      <c r="B91" s="5" t="s">
        <v>174</v>
      </c>
      <c r="C91" s="8">
        <v>1236680.1600000001</v>
      </c>
      <c r="D91" s="11">
        <v>1261118.74</v>
      </c>
      <c r="E91" s="9">
        <f t="shared" si="3"/>
        <v>24438.579999999842</v>
      </c>
      <c r="F91" s="10">
        <f t="shared" si="4"/>
        <v>1.976143936844579E-2</v>
      </c>
    </row>
    <row r="92" spans="1:6" x14ac:dyDescent="0.25">
      <c r="A92" s="12" t="s">
        <v>175</v>
      </c>
      <c r="B92" s="12" t="s">
        <v>176</v>
      </c>
      <c r="C92" s="13">
        <v>1776665.57</v>
      </c>
      <c r="D92" s="14">
        <v>1771610.09</v>
      </c>
      <c r="E92" s="15">
        <f t="shared" si="3"/>
        <v>-5055.4799999999814</v>
      </c>
      <c r="F92" s="16">
        <f t="shared" si="4"/>
        <v>-2.8454876851134012E-3</v>
      </c>
    </row>
    <row r="93" spans="1:6" x14ac:dyDescent="0.25">
      <c r="A93" s="5" t="s">
        <v>177</v>
      </c>
      <c r="B93" s="5" t="s">
        <v>178</v>
      </c>
      <c r="C93" s="8">
        <v>1290086.1499999999</v>
      </c>
      <c r="D93" s="11">
        <v>1397989.86</v>
      </c>
      <c r="E93" s="9">
        <f t="shared" si="3"/>
        <v>107903.7100000002</v>
      </c>
      <c r="F93" s="10">
        <f t="shared" si="4"/>
        <v>8.3640701049306057E-2</v>
      </c>
    </row>
    <row r="94" spans="1:6" x14ac:dyDescent="0.25">
      <c r="A94" s="12" t="s">
        <v>179</v>
      </c>
      <c r="B94" s="12" t="s">
        <v>180</v>
      </c>
      <c r="C94" s="13">
        <v>1841409.23</v>
      </c>
      <c r="D94" s="14">
        <v>1712072.96</v>
      </c>
      <c r="E94" s="15">
        <f t="shared" si="3"/>
        <v>-129336.27000000002</v>
      </c>
      <c r="F94" s="16">
        <f t="shared" si="4"/>
        <v>-7.023765705790451E-2</v>
      </c>
    </row>
    <row r="95" spans="1:6" x14ac:dyDescent="0.25">
      <c r="A95" s="12" t="s">
        <v>181</v>
      </c>
      <c r="B95" s="12" t="s">
        <v>182</v>
      </c>
      <c r="C95" s="13">
        <v>1269178.2</v>
      </c>
      <c r="D95" s="14">
        <v>1267103.06</v>
      </c>
      <c r="E95" s="15">
        <f t="shared" si="3"/>
        <v>-2075.1399999998976</v>
      </c>
      <c r="F95" s="16">
        <f t="shared" si="4"/>
        <v>-1.6350265077038808E-3</v>
      </c>
    </row>
    <row r="96" spans="1:6" x14ac:dyDescent="0.25">
      <c r="A96" s="12" t="s">
        <v>183</v>
      </c>
      <c r="B96" s="12" t="s">
        <v>184</v>
      </c>
      <c r="C96" s="13">
        <v>1869461.03</v>
      </c>
      <c r="D96" s="14">
        <v>1717907.25</v>
      </c>
      <c r="E96" s="15">
        <f t="shared" si="3"/>
        <v>-151553.78000000003</v>
      </c>
      <c r="F96" s="16">
        <f t="shared" si="4"/>
        <v>-8.1068167545594691E-2</v>
      </c>
    </row>
    <row r="97" spans="1:6" x14ac:dyDescent="0.25">
      <c r="A97" s="5" t="s">
        <v>185</v>
      </c>
      <c r="B97" s="5" t="s">
        <v>186</v>
      </c>
      <c r="C97" s="8">
        <v>1027934.32</v>
      </c>
      <c r="D97" s="11">
        <v>1095292.02</v>
      </c>
      <c r="E97" s="9">
        <f t="shared" si="3"/>
        <v>67357.70000000007</v>
      </c>
      <c r="F97" s="10">
        <f t="shared" si="4"/>
        <v>6.5527241078982626E-2</v>
      </c>
    </row>
    <row r="98" spans="1:6" x14ac:dyDescent="0.25">
      <c r="A98" s="12" t="s">
        <v>187</v>
      </c>
      <c r="B98" s="12" t="s">
        <v>188</v>
      </c>
      <c r="C98" s="13">
        <v>1118584.27</v>
      </c>
      <c r="D98" s="14">
        <v>988707.71</v>
      </c>
      <c r="E98" s="15">
        <f t="shared" si="3"/>
        <v>-129876.56000000006</v>
      </c>
      <c r="F98" s="16">
        <f t="shared" si="4"/>
        <v>-0.11610797995577039</v>
      </c>
    </row>
    <row r="99" spans="1:6" x14ac:dyDescent="0.25">
      <c r="A99" s="12" t="s">
        <v>189</v>
      </c>
      <c r="B99" s="12" t="s">
        <v>190</v>
      </c>
      <c r="C99" s="13">
        <v>409622.35</v>
      </c>
      <c r="D99" s="14">
        <v>337634.68</v>
      </c>
      <c r="E99" s="15">
        <f t="shared" si="3"/>
        <v>-71987.669999999984</v>
      </c>
      <c r="F99" s="16">
        <f t="shared" si="4"/>
        <v>-0.17574155804730868</v>
      </c>
    </row>
    <row r="100" spans="1:6" x14ac:dyDescent="0.25">
      <c r="A100" s="5" t="s">
        <v>191</v>
      </c>
      <c r="B100" s="5" t="s">
        <v>192</v>
      </c>
      <c r="C100" s="8">
        <v>677651.77</v>
      </c>
      <c r="D100" s="11">
        <v>796772.69</v>
      </c>
      <c r="E100" s="9">
        <f t="shared" si="3"/>
        <v>119120.91999999993</v>
      </c>
      <c r="F100" s="10">
        <f t="shared" si="4"/>
        <v>0.17578485775961292</v>
      </c>
    </row>
    <row r="101" spans="1:6" x14ac:dyDescent="0.25">
      <c r="A101" s="5" t="s">
        <v>193</v>
      </c>
      <c r="B101" s="5" t="s">
        <v>194</v>
      </c>
      <c r="C101" s="8">
        <v>1728043.6</v>
      </c>
      <c r="D101" s="11">
        <v>1837842.61</v>
      </c>
      <c r="E101" s="9">
        <f t="shared" si="3"/>
        <v>109799.01000000001</v>
      </c>
      <c r="F101" s="10">
        <f t="shared" si="4"/>
        <v>6.3539490554520739E-2</v>
      </c>
    </row>
    <row r="102" spans="1:6" x14ac:dyDescent="0.25">
      <c r="A102" s="12" t="s">
        <v>195</v>
      </c>
      <c r="B102" s="12" t="s">
        <v>196</v>
      </c>
      <c r="C102" s="13">
        <v>652705.11</v>
      </c>
      <c r="D102" s="14">
        <v>582492.03</v>
      </c>
      <c r="E102" s="15">
        <f t="shared" si="3"/>
        <v>-70213.079999999958</v>
      </c>
      <c r="F102" s="16">
        <f t="shared" si="4"/>
        <v>-0.1075724380340763</v>
      </c>
    </row>
    <row r="103" spans="1:6" x14ac:dyDescent="0.25">
      <c r="A103" s="5" t="s">
        <v>197</v>
      </c>
      <c r="B103" s="5" t="s">
        <v>198</v>
      </c>
      <c r="C103" s="8">
        <v>966750.49</v>
      </c>
      <c r="D103" s="11">
        <v>1072964.32</v>
      </c>
      <c r="E103" s="9">
        <f t="shared" si="3"/>
        <v>106213.83000000007</v>
      </c>
      <c r="F103" s="10">
        <f t="shared" si="4"/>
        <v>0.1098668488908654</v>
      </c>
    </row>
    <row r="104" spans="1:6" x14ac:dyDescent="0.25">
      <c r="A104" s="5" t="s">
        <v>199</v>
      </c>
      <c r="B104" s="5" t="s">
        <v>200</v>
      </c>
      <c r="C104" s="8">
        <v>913317.62</v>
      </c>
      <c r="D104" s="11">
        <v>913364.01</v>
      </c>
      <c r="E104" s="9">
        <f t="shared" si="3"/>
        <v>46.39000000001397</v>
      </c>
      <c r="F104" s="10">
        <f t="shared" si="4"/>
        <v>5.0792844662313608E-5</v>
      </c>
    </row>
    <row r="105" spans="1:6" x14ac:dyDescent="0.25">
      <c r="A105" s="5" t="s">
        <v>201</v>
      </c>
      <c r="B105" s="5" t="s">
        <v>202</v>
      </c>
      <c r="C105" s="8">
        <v>448015.08</v>
      </c>
      <c r="D105" s="11">
        <v>455354.56</v>
      </c>
      <c r="E105" s="9">
        <f t="shared" si="3"/>
        <v>7339.4799999999814</v>
      </c>
      <c r="F105" s="10">
        <f t="shared" si="4"/>
        <v>1.6382216420036535E-2</v>
      </c>
    </row>
    <row r="106" spans="1:6" x14ac:dyDescent="0.25">
      <c r="A106" s="5" t="s">
        <v>203</v>
      </c>
      <c r="B106" s="5" t="s">
        <v>204</v>
      </c>
      <c r="C106" s="8">
        <v>1173093.51</v>
      </c>
      <c r="D106" s="11">
        <v>1199156.21</v>
      </c>
      <c r="E106" s="9">
        <f t="shared" si="3"/>
        <v>26062.699999999953</v>
      </c>
      <c r="F106" s="10">
        <f t="shared" si="4"/>
        <v>2.2217069464479395E-2</v>
      </c>
    </row>
    <row r="107" spans="1:6" x14ac:dyDescent="0.25">
      <c r="A107" s="5" t="s">
        <v>205</v>
      </c>
      <c r="B107" s="5" t="s">
        <v>206</v>
      </c>
      <c r="C107" s="8">
        <v>883756.74</v>
      </c>
      <c r="D107" s="11">
        <v>935631.95</v>
      </c>
      <c r="E107" s="9">
        <f t="shared" si="3"/>
        <v>51875.209999999963</v>
      </c>
      <c r="F107" s="10">
        <f t="shared" si="4"/>
        <v>5.8698516969726264E-2</v>
      </c>
    </row>
    <row r="108" spans="1:6" x14ac:dyDescent="0.25">
      <c r="A108" s="12" t="s">
        <v>207</v>
      </c>
      <c r="B108" s="12" t="s">
        <v>208</v>
      </c>
      <c r="C108" s="13">
        <v>2343783.2200000002</v>
      </c>
      <c r="D108" s="14">
        <v>2246611.23</v>
      </c>
      <c r="E108" s="15">
        <f t="shared" si="3"/>
        <v>-97171.990000000224</v>
      </c>
      <c r="F108" s="16">
        <f t="shared" si="4"/>
        <v>-4.1459461425788435E-2</v>
      </c>
    </row>
    <row r="109" spans="1:6" x14ac:dyDescent="0.25">
      <c r="A109" s="5" t="s">
        <v>209</v>
      </c>
      <c r="B109" s="5" t="s">
        <v>210</v>
      </c>
      <c r="C109" s="8">
        <v>1223987.46</v>
      </c>
      <c r="D109" s="11">
        <v>1292436.8500000001</v>
      </c>
      <c r="E109" s="9">
        <f t="shared" si="3"/>
        <v>68449.39000000013</v>
      </c>
      <c r="F109" s="10">
        <f t="shared" si="4"/>
        <v>5.5923277187823583E-2</v>
      </c>
    </row>
    <row r="110" spans="1:6" x14ac:dyDescent="0.25">
      <c r="A110" s="12" t="s">
        <v>211</v>
      </c>
      <c r="B110" s="12" t="s">
        <v>212</v>
      </c>
      <c r="C110" s="13">
        <v>3075771.93</v>
      </c>
      <c r="D110" s="14">
        <v>2962388.98</v>
      </c>
      <c r="E110" s="15">
        <f t="shared" si="3"/>
        <v>-113382.95000000019</v>
      </c>
      <c r="F110" s="16">
        <f t="shared" si="4"/>
        <v>-3.6863250130512823E-2</v>
      </c>
    </row>
    <row r="111" spans="1:6" x14ac:dyDescent="0.25">
      <c r="A111" s="5" t="s">
        <v>213</v>
      </c>
      <c r="B111" s="5" t="s">
        <v>214</v>
      </c>
      <c r="C111" s="8">
        <v>2078894.76</v>
      </c>
      <c r="D111" s="11">
        <v>2200628.69</v>
      </c>
      <c r="E111" s="9">
        <f t="shared" si="3"/>
        <v>121733.92999999993</v>
      </c>
      <c r="F111" s="10">
        <f t="shared" si="4"/>
        <v>5.8557043070328357E-2</v>
      </c>
    </row>
    <row r="112" spans="1:6" x14ac:dyDescent="0.25">
      <c r="A112" s="5" t="s">
        <v>215</v>
      </c>
      <c r="B112" s="5" t="s">
        <v>216</v>
      </c>
      <c r="C112" s="8">
        <v>2669471.34</v>
      </c>
      <c r="D112" s="11">
        <v>2765135.55</v>
      </c>
      <c r="E112" s="9">
        <f t="shared" si="3"/>
        <v>95664.209999999963</v>
      </c>
      <c r="F112" s="10">
        <f t="shared" si="4"/>
        <v>3.5836387739603889E-2</v>
      </c>
    </row>
    <row r="113" spans="1:6" x14ac:dyDescent="0.25">
      <c r="A113" s="5" t="s">
        <v>217</v>
      </c>
      <c r="B113" s="5" t="s">
        <v>218</v>
      </c>
      <c r="C113" s="8">
        <v>1217209.2000000002</v>
      </c>
      <c r="D113" s="11">
        <v>1293971.7</v>
      </c>
      <c r="E113" s="9">
        <f t="shared" si="3"/>
        <v>76762.499999999767</v>
      </c>
      <c r="F113" s="10">
        <f t="shared" si="4"/>
        <v>6.3064344239264505E-2</v>
      </c>
    </row>
    <row r="114" spans="1:6" x14ac:dyDescent="0.25">
      <c r="A114" s="12" t="s">
        <v>219</v>
      </c>
      <c r="B114" s="12" t="s">
        <v>220</v>
      </c>
      <c r="C114" s="13">
        <v>938708.79</v>
      </c>
      <c r="D114" s="14">
        <v>936782.52</v>
      </c>
      <c r="E114" s="15">
        <f t="shared" si="3"/>
        <v>-1926.2700000000186</v>
      </c>
      <c r="F114" s="16">
        <f t="shared" si="4"/>
        <v>-2.0520421461058423E-3</v>
      </c>
    </row>
    <row r="115" spans="1:6" x14ac:dyDescent="0.25">
      <c r="A115" s="12" t="s">
        <v>221</v>
      </c>
      <c r="B115" s="12" t="s">
        <v>222</v>
      </c>
      <c r="C115" s="13">
        <v>416254.27</v>
      </c>
      <c r="D115" s="14">
        <v>407417.67</v>
      </c>
      <c r="E115" s="15">
        <f t="shared" si="3"/>
        <v>-8836.6000000000349</v>
      </c>
      <c r="F115" s="16">
        <f t="shared" si="4"/>
        <v>-2.122885129803001E-2</v>
      </c>
    </row>
    <row r="116" spans="1:6" x14ac:dyDescent="0.25">
      <c r="A116" s="12" t="s">
        <v>223</v>
      </c>
      <c r="B116" s="12" t="s">
        <v>224</v>
      </c>
      <c r="C116" s="13">
        <v>988393.22</v>
      </c>
      <c r="D116" s="14">
        <v>988284.8</v>
      </c>
      <c r="E116" s="15">
        <f t="shared" si="3"/>
        <v>-108.41999999992549</v>
      </c>
      <c r="F116" s="16">
        <f t="shared" si="4"/>
        <v>-1.0969318466179431E-4</v>
      </c>
    </row>
    <row r="117" spans="1:6" x14ac:dyDescent="0.25">
      <c r="A117" s="5" t="s">
        <v>225</v>
      </c>
      <c r="B117" s="5" t="s">
        <v>226</v>
      </c>
      <c r="C117" s="8">
        <v>1084663.17</v>
      </c>
      <c r="D117" s="11">
        <v>1149761.49</v>
      </c>
      <c r="E117" s="9">
        <f t="shared" si="3"/>
        <v>65098.320000000065</v>
      </c>
      <c r="F117" s="10">
        <f t="shared" si="4"/>
        <v>6.0017083460112385E-2</v>
      </c>
    </row>
    <row r="118" spans="1:6" x14ac:dyDescent="0.25">
      <c r="A118" s="5" t="s">
        <v>227</v>
      </c>
      <c r="B118" s="5" t="s">
        <v>228</v>
      </c>
      <c r="C118" s="8">
        <v>1379877.77</v>
      </c>
      <c r="D118" s="11">
        <v>1386791.39</v>
      </c>
      <c r="E118" s="9">
        <f t="shared" si="3"/>
        <v>6913.6199999998789</v>
      </c>
      <c r="F118" s="10">
        <f t="shared" si="4"/>
        <v>5.0103133410141672E-3</v>
      </c>
    </row>
    <row r="119" spans="1:6" x14ac:dyDescent="0.25">
      <c r="A119" s="5" t="s">
        <v>229</v>
      </c>
      <c r="B119" s="5" t="s">
        <v>230</v>
      </c>
      <c r="C119" s="8">
        <v>1970460.5799999998</v>
      </c>
      <c r="D119" s="11">
        <v>2035408.41</v>
      </c>
      <c r="E119" s="9">
        <f t="shared" si="3"/>
        <v>64947.830000000075</v>
      </c>
      <c r="F119" s="10">
        <f t="shared" si="4"/>
        <v>3.2960735504792532E-2</v>
      </c>
    </row>
    <row r="120" spans="1:6" x14ac:dyDescent="0.25">
      <c r="A120" s="12" t="s">
        <v>231</v>
      </c>
      <c r="B120" s="12" t="s">
        <v>232</v>
      </c>
      <c r="C120" s="13">
        <v>1175598.47</v>
      </c>
      <c r="D120" s="14">
        <v>1170039.03</v>
      </c>
      <c r="E120" s="15">
        <f t="shared" si="3"/>
        <v>-5559.4399999999441</v>
      </c>
      <c r="F120" s="16">
        <f t="shared" si="4"/>
        <v>-4.7290296320306917E-3</v>
      </c>
    </row>
    <row r="121" spans="1:6" x14ac:dyDescent="0.25">
      <c r="A121" s="5" t="s">
        <v>233</v>
      </c>
      <c r="B121" s="5" t="s">
        <v>234</v>
      </c>
      <c r="C121" s="8">
        <v>1870550.46</v>
      </c>
      <c r="D121" s="11">
        <v>1874553.36</v>
      </c>
      <c r="E121" s="9">
        <f t="shared" si="3"/>
        <v>4002.9000000001397</v>
      </c>
      <c r="F121" s="10">
        <f t="shared" si="4"/>
        <v>2.1399583093845752E-3</v>
      </c>
    </row>
    <row r="122" spans="1:6" x14ac:dyDescent="0.25">
      <c r="A122" s="5" t="s">
        <v>235</v>
      </c>
      <c r="B122" s="5" t="s">
        <v>236</v>
      </c>
      <c r="C122" s="8">
        <v>519385.77</v>
      </c>
      <c r="D122" s="11">
        <v>538350.36</v>
      </c>
      <c r="E122" s="9">
        <f t="shared" si="3"/>
        <v>18964.589999999967</v>
      </c>
      <c r="F122" s="10">
        <f t="shared" si="4"/>
        <v>3.6513495546864838E-2</v>
      </c>
    </row>
    <row r="123" spans="1:6" x14ac:dyDescent="0.25">
      <c r="A123" s="12" t="s">
        <v>237</v>
      </c>
      <c r="B123" s="12" t="s">
        <v>238</v>
      </c>
      <c r="C123" s="13">
        <v>750523.01</v>
      </c>
      <c r="D123" s="14">
        <v>726376.66</v>
      </c>
      <c r="E123" s="15">
        <f t="shared" si="3"/>
        <v>-24146.349999999977</v>
      </c>
      <c r="F123" s="16">
        <f t="shared" si="4"/>
        <v>-3.217269780975799E-2</v>
      </c>
    </row>
    <row r="124" spans="1:6" x14ac:dyDescent="0.25">
      <c r="A124" s="12" t="s">
        <v>239</v>
      </c>
      <c r="B124" s="12" t="s">
        <v>240</v>
      </c>
      <c r="C124" s="13">
        <v>824482.52</v>
      </c>
      <c r="D124" s="14">
        <v>817996.14</v>
      </c>
      <c r="E124" s="15">
        <f t="shared" si="3"/>
        <v>-6486.3800000000047</v>
      </c>
      <c r="F124" s="16">
        <f t="shared" si="4"/>
        <v>-7.8672134856176273E-3</v>
      </c>
    </row>
    <row r="125" spans="1:6" x14ac:dyDescent="0.25">
      <c r="A125" s="5" t="s">
        <v>241</v>
      </c>
      <c r="B125" s="5" t="s">
        <v>242</v>
      </c>
      <c r="C125" s="8">
        <v>8750359.9199999999</v>
      </c>
      <c r="D125" s="11">
        <v>9085530.8000000007</v>
      </c>
      <c r="E125" s="9">
        <f t="shared" si="3"/>
        <v>335170.88000000082</v>
      </c>
      <c r="F125" s="10">
        <f t="shared" si="4"/>
        <v>3.830366785644182E-2</v>
      </c>
    </row>
    <row r="126" spans="1:6" x14ac:dyDescent="0.25">
      <c r="A126" s="5" t="s">
        <v>243</v>
      </c>
      <c r="B126" s="5" t="s">
        <v>244</v>
      </c>
      <c r="C126" s="8">
        <v>1852364.43</v>
      </c>
      <c r="D126" s="11">
        <v>1915088.04</v>
      </c>
      <c r="E126" s="9">
        <f t="shared" si="3"/>
        <v>62723.610000000102</v>
      </c>
      <c r="F126" s="10">
        <f t="shared" si="4"/>
        <v>3.3861376835010865E-2</v>
      </c>
    </row>
    <row r="127" spans="1:6" x14ac:dyDescent="0.25">
      <c r="A127" s="12" t="s">
        <v>245</v>
      </c>
      <c r="B127" s="12" t="s">
        <v>246</v>
      </c>
      <c r="C127" s="13">
        <v>2262475.73</v>
      </c>
      <c r="D127" s="14">
        <v>2201358.2400000002</v>
      </c>
      <c r="E127" s="15">
        <f t="shared" si="3"/>
        <v>-61117.489999999758</v>
      </c>
      <c r="F127" s="16">
        <f t="shared" si="4"/>
        <v>-2.701354502485636E-2</v>
      </c>
    </row>
    <row r="128" spans="1:6" x14ac:dyDescent="0.25">
      <c r="A128" s="12" t="s">
        <v>247</v>
      </c>
      <c r="B128" s="12" t="s">
        <v>248</v>
      </c>
      <c r="C128" s="13">
        <v>907136.63</v>
      </c>
      <c r="D128" s="14">
        <v>889714.27</v>
      </c>
      <c r="E128" s="15">
        <f t="shared" si="3"/>
        <v>-17422.359999999986</v>
      </c>
      <c r="F128" s="16">
        <f t="shared" si="4"/>
        <v>-1.920588302117178E-2</v>
      </c>
    </row>
    <row r="129" spans="1:6" x14ac:dyDescent="0.25">
      <c r="A129" s="12" t="s">
        <v>249</v>
      </c>
      <c r="B129" s="12" t="s">
        <v>250</v>
      </c>
      <c r="C129" s="13">
        <v>321686.93</v>
      </c>
      <c r="D129" s="14">
        <v>286466.32</v>
      </c>
      <c r="E129" s="15">
        <f t="shared" si="3"/>
        <v>-35220.609999999986</v>
      </c>
      <c r="F129" s="16">
        <f t="shared" si="4"/>
        <v>-0.10948722722430777</v>
      </c>
    </row>
    <row r="130" spans="1:6" x14ac:dyDescent="0.25">
      <c r="A130" s="12" t="s">
        <v>251</v>
      </c>
      <c r="B130" s="12" t="s">
        <v>252</v>
      </c>
      <c r="C130" s="13">
        <v>2835916.36</v>
      </c>
      <c r="D130" s="14">
        <v>2832786.81</v>
      </c>
      <c r="E130" s="15">
        <f t="shared" si="3"/>
        <v>-3129.5499999998137</v>
      </c>
      <c r="F130" s="16">
        <f t="shared" si="4"/>
        <v>-1.1035410085224848E-3</v>
      </c>
    </row>
    <row r="131" spans="1:6" x14ac:dyDescent="0.25">
      <c r="A131" s="5" t="s">
        <v>253</v>
      </c>
      <c r="B131" s="5" t="s">
        <v>254</v>
      </c>
      <c r="C131" s="8">
        <v>2000127.73</v>
      </c>
      <c r="D131" s="11">
        <v>2067302.18</v>
      </c>
      <c r="E131" s="9">
        <f t="shared" si="3"/>
        <v>67174.449999999953</v>
      </c>
      <c r="F131" s="10">
        <f t="shared" si="4"/>
        <v>3.3585080088860103E-2</v>
      </c>
    </row>
    <row r="132" spans="1:6" x14ac:dyDescent="0.25">
      <c r="A132" s="12" t="s">
        <v>255</v>
      </c>
      <c r="B132" s="12" t="s">
        <v>256</v>
      </c>
      <c r="C132" s="13">
        <v>1767349.56</v>
      </c>
      <c r="D132" s="14">
        <v>1732191.1</v>
      </c>
      <c r="E132" s="15">
        <f t="shared" si="3"/>
        <v>-35158.459999999963</v>
      </c>
      <c r="F132" s="16">
        <f t="shared" si="4"/>
        <v>-1.9893325460753765E-2</v>
      </c>
    </row>
    <row r="133" spans="1:6" x14ac:dyDescent="0.25">
      <c r="A133" s="12" t="s">
        <v>257</v>
      </c>
      <c r="B133" s="12" t="s">
        <v>258</v>
      </c>
      <c r="C133" s="13">
        <f>SUM(831660.02 + 332783.62)</f>
        <v>1164443.6400000001</v>
      </c>
      <c r="D133" s="14">
        <v>1150254.31</v>
      </c>
      <c r="E133" s="15">
        <f t="shared" si="3"/>
        <v>-14189.330000000075</v>
      </c>
      <c r="F133" s="16">
        <f t="shared" si="4"/>
        <v>-1.218550173883905E-2</v>
      </c>
    </row>
    <row r="134" spans="1:6" x14ac:dyDescent="0.25">
      <c r="A134" s="12" t="s">
        <v>259</v>
      </c>
      <c r="B134" s="12" t="s">
        <v>260</v>
      </c>
      <c r="C134" s="13">
        <v>1200109.33</v>
      </c>
      <c r="D134" s="14">
        <v>1135331.05</v>
      </c>
      <c r="E134" s="15">
        <f t="shared" si="3"/>
        <v>-64778.280000000028</v>
      </c>
      <c r="F134" s="16">
        <f t="shared" si="4"/>
        <v>-5.3976982247109125E-2</v>
      </c>
    </row>
    <row r="135" spans="1:6" x14ac:dyDescent="0.25">
      <c r="A135" s="5" t="s">
        <v>261</v>
      </c>
      <c r="B135" s="5" t="s">
        <v>262</v>
      </c>
      <c r="C135" s="8">
        <v>703063.47</v>
      </c>
      <c r="D135" s="11">
        <v>760832</v>
      </c>
      <c r="E135" s="9">
        <f t="shared" si="3"/>
        <v>57768.530000000028</v>
      </c>
      <c r="F135" s="10">
        <f t="shared" si="4"/>
        <v>8.2166877479781492E-2</v>
      </c>
    </row>
    <row r="136" spans="1:6" x14ac:dyDescent="0.25">
      <c r="A136" s="12" t="s">
        <v>263</v>
      </c>
      <c r="B136" s="12" t="s">
        <v>264</v>
      </c>
      <c r="C136" s="13">
        <v>490125.49</v>
      </c>
      <c r="D136" s="14">
        <v>470367.93</v>
      </c>
      <c r="E136" s="15">
        <f t="shared" ref="E136:E158" si="5">SUM(D136-C136)</f>
        <v>-19757.559999999998</v>
      </c>
      <c r="F136" s="16">
        <f t="shared" ref="F136:F158" si="6">SUM(E136/C136)</f>
        <v>-4.0311227232846018E-2</v>
      </c>
    </row>
    <row r="137" spans="1:6" x14ac:dyDescent="0.25">
      <c r="A137" s="5" t="s">
        <v>265</v>
      </c>
      <c r="B137" s="5" t="s">
        <v>266</v>
      </c>
      <c r="C137" s="8">
        <v>1117534.1599999999</v>
      </c>
      <c r="D137" s="11">
        <v>1171453.54</v>
      </c>
      <c r="E137" s="9">
        <f t="shared" si="5"/>
        <v>53919.380000000121</v>
      </c>
      <c r="F137" s="10">
        <f t="shared" si="6"/>
        <v>4.8248529601994557E-2</v>
      </c>
    </row>
    <row r="138" spans="1:6" x14ac:dyDescent="0.25">
      <c r="A138" s="5" t="s">
        <v>267</v>
      </c>
      <c r="B138" s="5" t="s">
        <v>268</v>
      </c>
      <c r="C138" s="8">
        <v>1389575.4</v>
      </c>
      <c r="D138" s="11">
        <v>1444146.45</v>
      </c>
      <c r="E138" s="9">
        <f t="shared" si="5"/>
        <v>54571.050000000047</v>
      </c>
      <c r="F138" s="10">
        <f t="shared" si="6"/>
        <v>3.9271744447980331E-2</v>
      </c>
    </row>
    <row r="139" spans="1:6" x14ac:dyDescent="0.25">
      <c r="A139" s="12">
        <v>7011</v>
      </c>
      <c r="B139" s="12" t="s">
        <v>269</v>
      </c>
      <c r="C139" s="13">
        <v>855312.94</v>
      </c>
      <c r="D139" s="14">
        <v>827386.73</v>
      </c>
      <c r="E139" s="15">
        <f t="shared" si="5"/>
        <v>-27926.209999999963</v>
      </c>
      <c r="F139" s="16">
        <f t="shared" si="6"/>
        <v>-3.2650283532481061E-2</v>
      </c>
    </row>
    <row r="140" spans="1:6" x14ac:dyDescent="0.25">
      <c r="A140" s="5" t="s">
        <v>270</v>
      </c>
      <c r="B140" s="5" t="s">
        <v>271</v>
      </c>
      <c r="C140" s="8">
        <v>1730687.8900000001</v>
      </c>
      <c r="D140" s="11">
        <v>1787531.76</v>
      </c>
      <c r="E140" s="9">
        <f t="shared" si="5"/>
        <v>56843.869999999879</v>
      </c>
      <c r="F140" s="10">
        <f t="shared" si="6"/>
        <v>3.2844668486124252E-2</v>
      </c>
    </row>
    <row r="141" spans="1:6" x14ac:dyDescent="0.25">
      <c r="A141" s="5" t="s">
        <v>272</v>
      </c>
      <c r="B141" s="5" t="s">
        <v>273</v>
      </c>
      <c r="C141" s="8">
        <v>1431056.55</v>
      </c>
      <c r="D141" s="11">
        <v>1618759.64</v>
      </c>
      <c r="E141" s="9">
        <f t="shared" si="5"/>
        <v>187703.08999999985</v>
      </c>
      <c r="F141" s="10">
        <f t="shared" si="6"/>
        <v>0.13116399208682553</v>
      </c>
    </row>
    <row r="142" spans="1:6" x14ac:dyDescent="0.25">
      <c r="A142" s="12" t="s">
        <v>274</v>
      </c>
      <c r="B142" s="12" t="s">
        <v>275</v>
      </c>
      <c r="C142" s="13">
        <v>1394718.95</v>
      </c>
      <c r="D142" s="14">
        <v>1152597.3500000001</v>
      </c>
      <c r="E142" s="15">
        <f t="shared" si="5"/>
        <v>-242121.59999999986</v>
      </c>
      <c r="F142" s="16">
        <f t="shared" si="6"/>
        <v>-0.17359884584632615</v>
      </c>
    </row>
    <row r="143" spans="1:6" x14ac:dyDescent="0.25">
      <c r="A143" s="5" t="s">
        <v>276</v>
      </c>
      <c r="B143" s="5" t="s">
        <v>277</v>
      </c>
      <c r="C143" s="8">
        <v>1437039.08</v>
      </c>
      <c r="D143" s="11">
        <v>1478788.99</v>
      </c>
      <c r="E143" s="9">
        <f t="shared" si="5"/>
        <v>41749.909999999916</v>
      </c>
      <c r="F143" s="10">
        <f t="shared" si="6"/>
        <v>2.9052731119880132E-2</v>
      </c>
    </row>
    <row r="144" spans="1:6" x14ac:dyDescent="0.25">
      <c r="A144" s="12" t="s">
        <v>278</v>
      </c>
      <c r="B144" s="12" t="s">
        <v>279</v>
      </c>
      <c r="C144" s="13">
        <v>1164118.22</v>
      </c>
      <c r="D144" s="14">
        <v>1121866.58</v>
      </c>
      <c r="E144" s="15">
        <f t="shared" si="5"/>
        <v>-42251.639999999898</v>
      </c>
      <c r="F144" s="16">
        <f t="shared" si="6"/>
        <v>-3.6294973546586957E-2</v>
      </c>
    </row>
    <row r="145" spans="1:6" x14ac:dyDescent="0.25">
      <c r="A145" s="5" t="s">
        <v>280</v>
      </c>
      <c r="B145" s="5" t="s">
        <v>281</v>
      </c>
      <c r="C145" s="8">
        <v>1209675.6700000002</v>
      </c>
      <c r="D145" s="11">
        <v>1311968.3899999999</v>
      </c>
      <c r="E145" s="9">
        <f t="shared" si="5"/>
        <v>102292.71999999974</v>
      </c>
      <c r="F145" s="10">
        <f t="shared" si="6"/>
        <v>8.4562104154743994E-2</v>
      </c>
    </row>
    <row r="146" spans="1:6" x14ac:dyDescent="0.25">
      <c r="A146" s="5" t="s">
        <v>282</v>
      </c>
      <c r="B146" s="5" t="s">
        <v>283</v>
      </c>
      <c r="C146" s="8">
        <v>5990460.8399999999</v>
      </c>
      <c r="D146" s="11">
        <v>6385824.1900000004</v>
      </c>
      <c r="E146" s="9">
        <f t="shared" si="5"/>
        <v>395363.35000000056</v>
      </c>
      <c r="F146" s="10">
        <f t="shared" si="6"/>
        <v>6.5998820551508783E-2</v>
      </c>
    </row>
    <row r="147" spans="1:6" x14ac:dyDescent="0.25">
      <c r="A147" s="5" t="s">
        <v>284</v>
      </c>
      <c r="B147" s="5" t="s">
        <v>285</v>
      </c>
      <c r="C147" s="8">
        <v>566121</v>
      </c>
      <c r="D147" s="11">
        <v>593528.6</v>
      </c>
      <c r="E147" s="9">
        <f t="shared" si="5"/>
        <v>27407.599999999977</v>
      </c>
      <c r="F147" s="10">
        <f t="shared" si="6"/>
        <v>4.8412971785183695E-2</v>
      </c>
    </row>
    <row r="148" spans="1:6" x14ac:dyDescent="0.25">
      <c r="A148" s="12" t="s">
        <v>286</v>
      </c>
      <c r="B148" s="12" t="s">
        <v>287</v>
      </c>
      <c r="C148" s="13">
        <v>726577.09</v>
      </c>
      <c r="D148" s="14">
        <v>605635.07999999996</v>
      </c>
      <c r="E148" s="15">
        <f t="shared" si="5"/>
        <v>-120942.01000000001</v>
      </c>
      <c r="F148" s="16">
        <f t="shared" si="6"/>
        <v>-0.16645447766595561</v>
      </c>
    </row>
    <row r="149" spans="1:6" x14ac:dyDescent="0.25">
      <c r="A149" s="5" t="s">
        <v>288</v>
      </c>
      <c r="B149" s="5" t="s">
        <v>289</v>
      </c>
      <c r="C149" s="8">
        <v>1337493.31</v>
      </c>
      <c r="D149" s="11">
        <v>1391523.55</v>
      </c>
      <c r="E149" s="9">
        <f t="shared" si="5"/>
        <v>54030.239999999991</v>
      </c>
      <c r="F149" s="10">
        <f t="shared" si="6"/>
        <v>4.0396643180218961E-2</v>
      </c>
    </row>
    <row r="150" spans="1:6" x14ac:dyDescent="0.25">
      <c r="A150" s="12" t="s">
        <v>290</v>
      </c>
      <c r="B150" s="12" t="s">
        <v>291</v>
      </c>
      <c r="C150" s="13">
        <v>3042736.92</v>
      </c>
      <c r="D150" s="14">
        <v>2956129.96</v>
      </c>
      <c r="E150" s="15">
        <f t="shared" si="5"/>
        <v>-86606.959999999963</v>
      </c>
      <c r="F150" s="16">
        <f t="shared" si="6"/>
        <v>-2.8463505809762864E-2</v>
      </c>
    </row>
    <row r="151" spans="1:6" x14ac:dyDescent="0.25">
      <c r="A151" s="5" t="s">
        <v>292</v>
      </c>
      <c r="B151" s="5" t="s">
        <v>293</v>
      </c>
      <c r="C151" s="8">
        <v>2700774.06</v>
      </c>
      <c r="D151" s="11">
        <v>2743794.96</v>
      </c>
      <c r="E151" s="9">
        <f t="shared" si="5"/>
        <v>43020.899999999907</v>
      </c>
      <c r="F151" s="10">
        <f t="shared" si="6"/>
        <v>1.5929099970695033E-2</v>
      </c>
    </row>
    <row r="152" spans="1:6" x14ac:dyDescent="0.25">
      <c r="A152" s="12" t="s">
        <v>294</v>
      </c>
      <c r="B152" s="12" t="s">
        <v>295</v>
      </c>
      <c r="C152" s="13">
        <v>935164.36</v>
      </c>
      <c r="D152" s="14">
        <v>931862.51</v>
      </c>
      <c r="E152" s="15">
        <f t="shared" si="5"/>
        <v>-3301.8499999999767</v>
      </c>
      <c r="F152" s="16">
        <f t="shared" si="6"/>
        <v>-3.5307697141067017E-3</v>
      </c>
    </row>
    <row r="153" spans="1:6" x14ac:dyDescent="0.25">
      <c r="A153" s="5" t="s">
        <v>296</v>
      </c>
      <c r="B153" s="5" t="s">
        <v>297</v>
      </c>
      <c r="C153" s="8">
        <v>909883.18</v>
      </c>
      <c r="D153" s="11">
        <v>953582.03</v>
      </c>
      <c r="E153" s="9">
        <f t="shared" si="5"/>
        <v>43698.849999999977</v>
      </c>
      <c r="F153" s="10">
        <f t="shared" si="6"/>
        <v>4.8026879670420956E-2</v>
      </c>
    </row>
    <row r="154" spans="1:6" x14ac:dyDescent="0.25">
      <c r="A154" s="5" t="s">
        <v>298</v>
      </c>
      <c r="B154" s="5" t="s">
        <v>299</v>
      </c>
      <c r="C154" s="8">
        <v>1666264.85</v>
      </c>
      <c r="D154" s="11">
        <v>1737146.38</v>
      </c>
      <c r="E154" s="9">
        <f t="shared" si="5"/>
        <v>70881.529999999795</v>
      </c>
      <c r="F154" s="10">
        <f t="shared" si="6"/>
        <v>4.2539173769403943E-2</v>
      </c>
    </row>
    <row r="155" spans="1:6" x14ac:dyDescent="0.25">
      <c r="A155" s="12" t="s">
        <v>300</v>
      </c>
      <c r="B155" s="12" t="s">
        <v>301</v>
      </c>
      <c r="C155" s="13">
        <v>433894.63</v>
      </c>
      <c r="D155" s="14">
        <v>394752.16</v>
      </c>
      <c r="E155" s="15">
        <f t="shared" si="5"/>
        <v>-39142.47000000003</v>
      </c>
      <c r="F155" s="16">
        <f t="shared" si="6"/>
        <v>-9.0211925416085539E-2</v>
      </c>
    </row>
    <row r="156" spans="1:6" x14ac:dyDescent="0.25">
      <c r="A156" s="5" t="s">
        <v>302</v>
      </c>
      <c r="B156" s="5" t="s">
        <v>303</v>
      </c>
      <c r="C156" s="8">
        <v>617862.22</v>
      </c>
      <c r="D156" s="11">
        <v>631301.87</v>
      </c>
      <c r="E156" s="9">
        <f t="shared" si="5"/>
        <v>13439.650000000023</v>
      </c>
      <c r="F156" s="10">
        <f t="shared" si="6"/>
        <v>2.1751855939662446E-2</v>
      </c>
    </row>
    <row r="157" spans="1:6" x14ac:dyDescent="0.25">
      <c r="A157" s="5" t="s">
        <v>304</v>
      </c>
      <c r="B157" s="5" t="s">
        <v>305</v>
      </c>
      <c r="C157" s="8">
        <v>841196.33</v>
      </c>
      <c r="D157" s="11">
        <v>894788.21</v>
      </c>
      <c r="E157" s="9">
        <f t="shared" si="5"/>
        <v>53591.880000000005</v>
      </c>
      <c r="F157" s="10">
        <f t="shared" si="6"/>
        <v>6.3709122458962708E-2</v>
      </c>
    </row>
    <row r="158" spans="1:6" x14ac:dyDescent="0.25">
      <c r="A158" s="5" t="s">
        <v>306</v>
      </c>
      <c r="B158" s="5" t="s">
        <v>307</v>
      </c>
      <c r="C158" s="8">
        <v>1058598.18</v>
      </c>
      <c r="D158" s="11">
        <v>1131242.51</v>
      </c>
      <c r="E158" s="9">
        <f t="shared" si="5"/>
        <v>72644.330000000075</v>
      </c>
      <c r="F158" s="10">
        <f t="shared" si="6"/>
        <v>6.8623138951552018E-2</v>
      </c>
    </row>
    <row r="159" spans="1:6" x14ac:dyDescent="0.25">
      <c r="E159" s="9"/>
    </row>
    <row r="160" spans="1:6" x14ac:dyDescent="0.25">
      <c r="B160" s="5" t="s">
        <v>308</v>
      </c>
      <c r="C160" s="9">
        <f>SUM(C9:C158)</f>
        <v>297367010.49000013</v>
      </c>
      <c r="D160" s="9">
        <f>SUM(D9:D158)</f>
        <v>303039056.13999999</v>
      </c>
      <c r="E160" s="9">
        <f>SUM(D160-C160)</f>
        <v>5672045.6499998569</v>
      </c>
      <c r="F160" s="10">
        <f>SUM(E160/C160)</f>
        <v>1.9074226292464264E-2</v>
      </c>
    </row>
    <row r="164" spans="1:14" x14ac:dyDescent="0.25">
      <c r="A164" s="17"/>
      <c r="G164"/>
      <c r="H164"/>
      <c r="I164"/>
      <c r="J164"/>
      <c r="K164"/>
      <c r="L164"/>
      <c r="M164"/>
      <c r="N164"/>
    </row>
    <row r="165" spans="1:14" x14ac:dyDescent="0.25">
      <c r="G165"/>
      <c r="H165"/>
      <c r="I165"/>
      <c r="J165"/>
      <c r="K165"/>
      <c r="L165"/>
      <c r="M165"/>
      <c r="N165"/>
    </row>
    <row r="166" spans="1:14" x14ac:dyDescent="0.25">
      <c r="G166"/>
      <c r="H166"/>
      <c r="I166"/>
      <c r="J166"/>
      <c r="K166"/>
      <c r="L166"/>
      <c r="M166"/>
      <c r="N166"/>
    </row>
  </sheetData>
  <printOptions horizontalCentered="1" gridLines="1"/>
  <pageMargins left="0.2" right="0.2" top="0.75" bottom="0.25" header="0.3" footer="0.3"/>
  <pageSetup scale="83" orientation="portrait" r:id="rId1"/>
  <headerFooter>
    <oddHeader>&amp;C&amp;"-,Bold"Mississippi Department of Education
Office of Special Education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Mississippi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Bobbitt</dc:creator>
  <cp:lastModifiedBy>Mary Bobbitt</cp:lastModifiedBy>
  <cp:lastPrinted>2014-04-02T14:19:23Z</cp:lastPrinted>
  <dcterms:created xsi:type="dcterms:W3CDTF">2012-03-07T13:43:19Z</dcterms:created>
  <dcterms:modified xsi:type="dcterms:W3CDTF">2014-07-03T17:01:57Z</dcterms:modified>
</cp:coreProperties>
</file>