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activeTab="0"/>
  </bookViews>
  <sheets>
    <sheet name="Trip Optimizer System" sheetId="1" r:id="rId1"/>
    <sheet name="Vehicle Rental Rates" sheetId="2" r:id="rId2"/>
    <sheet name="Average MPG" sheetId="3" r:id="rId3"/>
  </sheets>
  <definedNames>
    <definedName name="_xlnm.Print_Area" localSheetId="0">'Trip Optimizer System'!$A$1:$C$28</definedName>
  </definedNames>
  <calcPr fullCalcOnLoad="1"/>
</workbook>
</file>

<file path=xl/sharedStrings.xml><?xml version="1.0" encoding="utf-8"?>
<sst xmlns="http://schemas.openxmlformats.org/spreadsheetml/2006/main" count="135" uniqueCount="78">
  <si>
    <t>Refueling</t>
  </si>
  <si>
    <t>Input Variables</t>
  </si>
  <si>
    <t>Calculated Results</t>
  </si>
  <si>
    <t>Total Reimbursement Expense</t>
  </si>
  <si>
    <t>Total Rental Cost</t>
  </si>
  <si>
    <t>Total Days in Trip (24-hr periods)</t>
  </si>
  <si>
    <t>Type</t>
  </si>
  <si>
    <t>Full Size</t>
  </si>
  <si>
    <t>Mini-Van</t>
  </si>
  <si>
    <t>Daily</t>
  </si>
  <si>
    <t>Weekly</t>
  </si>
  <si>
    <t xml:space="preserve">        Current State Rate</t>
  </si>
  <si>
    <t xml:space="preserve">        Use # of 24-hour periods (4 day trip = 4)</t>
  </si>
  <si>
    <t xml:space="preserve">  State Of Mississippi Trip Optimizer System: Car Rental vs Mileage Reimbursement Calculator</t>
  </si>
  <si>
    <t>City</t>
  </si>
  <si>
    <t>Highway</t>
  </si>
  <si>
    <t>Miscellaneous Fees*</t>
  </si>
  <si>
    <t>Taxes and Fees</t>
  </si>
  <si>
    <t>Cost of Gasoline per Gallon**</t>
  </si>
  <si>
    <t>Enterprise Rent - A - Car</t>
  </si>
  <si>
    <t>Hertz Corporation</t>
  </si>
  <si>
    <t>Vanguard/National Car Rental</t>
  </si>
  <si>
    <t>Average MPG</t>
  </si>
  <si>
    <t>Average*</t>
  </si>
  <si>
    <t>* The average mpg value is the only value that will be used in the Trip Optimizer System</t>
  </si>
  <si>
    <t xml:space="preserve">        Chart Help:</t>
  </si>
  <si>
    <r>
      <t xml:space="preserve">Mileage Reimbursement Rate (if pool car </t>
    </r>
    <r>
      <rPr>
        <b/>
        <i/>
        <u val="single"/>
        <sz val="14"/>
        <color indexed="10"/>
        <rFont val="Arial"/>
        <family val="2"/>
      </rPr>
      <t>is not</t>
    </r>
    <r>
      <rPr>
        <b/>
        <sz val="14"/>
        <color indexed="10"/>
        <rFont val="Arial"/>
        <family val="2"/>
      </rPr>
      <t xml:space="preserve"> </t>
    </r>
    <r>
      <rPr>
        <b/>
        <sz val="14"/>
        <rFont val="Arial"/>
        <family val="2"/>
      </rPr>
      <t>available)</t>
    </r>
  </si>
  <si>
    <t>Rental Cost</t>
  </si>
  <si>
    <t xml:space="preserve">        Input any other fees charged including but not limited to sales tax, motor vehicle tax, and etc. to be charged due to form of payment</t>
  </si>
  <si>
    <r>
      <t xml:space="preserve">         = Total Days in Trip </t>
    </r>
    <r>
      <rPr>
        <b/>
        <sz val="14"/>
        <rFont val="Arial"/>
        <family val="2"/>
      </rPr>
      <t xml:space="preserve">X </t>
    </r>
    <r>
      <rPr>
        <sz val="14"/>
        <rFont val="Arial"/>
        <family val="2"/>
      </rPr>
      <t>Car Daily Rental Price</t>
    </r>
  </si>
  <si>
    <t xml:space="preserve">         = Total Amount of Additional Taxes and Fees</t>
  </si>
  <si>
    <t>Average Rental Car Gas Mileage (MPG)</t>
  </si>
  <si>
    <r>
      <t xml:space="preserve">        Input price for rental vehicle using the vehicle rental rates </t>
    </r>
    <r>
      <rPr>
        <b/>
        <u val="single"/>
        <sz val="14"/>
        <rFont val="Arial"/>
        <family val="2"/>
      </rPr>
      <t>(See Vehicle Rental Rates Tab)</t>
    </r>
  </si>
  <si>
    <r>
      <t xml:space="preserve">        Input average MPG for rental car type using the Average MPG chart </t>
    </r>
    <r>
      <rPr>
        <b/>
        <u val="single"/>
        <sz val="14"/>
        <rFont val="Arial"/>
        <family val="2"/>
      </rPr>
      <t>(See Average MPG Tab)</t>
    </r>
  </si>
  <si>
    <r>
      <t xml:space="preserve">         = Rental Cost </t>
    </r>
    <r>
      <rPr>
        <b/>
        <sz val="14"/>
        <rFont val="Arial"/>
        <family val="2"/>
      </rPr>
      <t xml:space="preserve">+ </t>
    </r>
    <r>
      <rPr>
        <sz val="14"/>
        <rFont val="Arial"/>
        <family val="2"/>
      </rPr>
      <t xml:space="preserve"> Taxes and Fees </t>
    </r>
    <r>
      <rPr>
        <b/>
        <sz val="14"/>
        <rFont val="Arial"/>
        <family val="2"/>
      </rPr>
      <t xml:space="preserve">+ </t>
    </r>
    <r>
      <rPr>
        <sz val="14"/>
        <rFont val="Arial"/>
        <family val="2"/>
      </rPr>
      <t xml:space="preserve"> Refueling </t>
    </r>
    <r>
      <rPr>
        <b/>
        <sz val="14"/>
        <rFont val="Arial"/>
        <family val="2"/>
      </rPr>
      <t xml:space="preserve">+ </t>
    </r>
    <r>
      <rPr>
        <sz val="14"/>
        <rFont val="Arial"/>
        <family val="2"/>
      </rPr>
      <t>Distance from Home to Rental Car Location</t>
    </r>
  </si>
  <si>
    <r>
      <t xml:space="preserve">         = (Total Miles in Trip </t>
    </r>
    <r>
      <rPr>
        <b/>
        <sz val="14"/>
        <rFont val="Arial"/>
        <family val="2"/>
      </rPr>
      <t>/</t>
    </r>
    <r>
      <rPr>
        <sz val="14"/>
        <rFont val="Arial"/>
        <family val="2"/>
      </rPr>
      <t xml:space="preserve"> Average MPG) </t>
    </r>
    <r>
      <rPr>
        <b/>
        <sz val="14"/>
        <rFont val="Arial"/>
        <family val="2"/>
      </rPr>
      <t xml:space="preserve">X </t>
    </r>
    <r>
      <rPr>
        <sz val="14"/>
        <rFont val="Arial"/>
        <family val="2"/>
      </rPr>
      <t>Cost of Gas per Gallon</t>
    </r>
  </si>
  <si>
    <t xml:space="preserve">Vehicle Rental Daily Price </t>
  </si>
  <si>
    <t>Landrum Enterprises: U - Save Car and Truck Rental (Meridian)</t>
  </si>
  <si>
    <t>Corporate ID: 1757/1785</t>
  </si>
  <si>
    <t>Corporate ID: XZ55012</t>
  </si>
  <si>
    <t>Corporate ID: 68344 or 0068344</t>
  </si>
  <si>
    <t>Corporate ID: 1413</t>
  </si>
  <si>
    <t>Corporate ID: MSU1</t>
  </si>
  <si>
    <t xml:space="preserve">Corporate ID: XZ55012
</t>
  </si>
  <si>
    <t xml:space="preserve">        Input only the distance to the rental car location (this mileage will be doubled in the total calculation formula)</t>
  </si>
  <si>
    <t>Total Miles to Rental Car location</t>
  </si>
  <si>
    <t>Travel Dates:</t>
  </si>
  <si>
    <t xml:space="preserve">Traveler Name:                                 Agency #:                                                       </t>
  </si>
  <si>
    <t xml:space="preserve">        Input miles that exceed 100 miles per day </t>
  </si>
  <si>
    <t xml:space="preserve">        Input current pump price (Utilize the higher cost between city from which the travel will begin and the destination)</t>
  </si>
  <si>
    <t>* If the rental is not directly billed to the agency or charged on a Travel Card, sales and motor vehicle tax can be reimbursed.  Contact the rental car company to obtain the added miscellaneous fees that will be added to the total, including tax from the city of which you will be renting.</t>
  </si>
  <si>
    <t xml:space="preserve">Vehicle Rental Weekly Price </t>
  </si>
  <si>
    <r>
      <t xml:space="preserve">        Input price for rental vehicle </t>
    </r>
    <r>
      <rPr>
        <i/>
        <u val="single"/>
        <sz val="14"/>
        <rFont val="Arial"/>
        <family val="2"/>
      </rPr>
      <t xml:space="preserve">only if renting a car on a weekly basis </t>
    </r>
    <r>
      <rPr>
        <sz val="14"/>
        <rFont val="Arial"/>
        <family val="2"/>
      </rPr>
      <t xml:space="preserve">using the vehicle rental rates </t>
    </r>
    <r>
      <rPr>
        <b/>
        <u val="single"/>
        <sz val="14"/>
        <rFont val="Arial"/>
        <family val="2"/>
      </rPr>
      <t>(See Vehicle Rental Rates Tab)</t>
    </r>
  </si>
  <si>
    <t>Weekly Rental Cost</t>
  </si>
  <si>
    <t xml:space="preserve">         = Weekly Rental Cost</t>
  </si>
  <si>
    <t>Total Miles to be Traveled that Exceed 100 Miles per Day</t>
  </si>
  <si>
    <t xml:space="preserve">        Calculation Help:</t>
  </si>
  <si>
    <r>
      <t xml:space="preserve">                                                                                         </t>
    </r>
    <r>
      <rPr>
        <b/>
        <u val="single"/>
        <sz val="14"/>
        <rFont val="Arial"/>
        <family val="2"/>
      </rPr>
      <t>Rental Car Cost</t>
    </r>
  </si>
  <si>
    <t xml:space="preserve">                                                            Privately Owned Vehicle Cost (No Pool Car Available)</t>
  </si>
  <si>
    <t xml:space="preserve">                                                                                     Special Conditions</t>
  </si>
  <si>
    <t>Total Number of  Miles to be Traveled Less than or equal to 100 Miles per Day</t>
  </si>
  <si>
    <t xml:space="preserve">        Input all other miles that will be traveled in trip that do not exceed 100 miles per day (equal to or less than 100)</t>
  </si>
  <si>
    <t>Mid-Size</t>
  </si>
  <si>
    <t>Intermediate SUV</t>
  </si>
  <si>
    <t>Standard Suv</t>
  </si>
  <si>
    <t>1/2 Ton Pickup</t>
  </si>
  <si>
    <t>12-15 Passenger Van</t>
  </si>
  <si>
    <t>Standard SUV</t>
  </si>
  <si>
    <t xml:space="preserve">Woolwine Autoplex Inc. dba: U - Save Car and Truck Rental </t>
  </si>
  <si>
    <t>One Source Enterprises dba Mobyl Car Truck Van Rental: U - Save Car and Truck Rental (Starkville, Tupelo, Louisville)</t>
  </si>
  <si>
    <t>Contract # 8200049053</t>
  </si>
  <si>
    <t>Contract# 8200048863</t>
  </si>
  <si>
    <t xml:space="preserve">Contract # 8200048867
</t>
  </si>
  <si>
    <t>Contract # 8200048868</t>
  </si>
  <si>
    <t>Contract # 8200048866</t>
  </si>
  <si>
    <t>Contract # 8200049175</t>
  </si>
  <si>
    <r>
      <t xml:space="preserve">         = Total Miles to be Traveled </t>
    </r>
    <r>
      <rPr>
        <b/>
        <sz val="14"/>
        <rFont val="Arial"/>
        <family val="2"/>
      </rPr>
      <t>X</t>
    </r>
    <r>
      <rPr>
        <sz val="14"/>
        <rFont val="Arial"/>
        <family val="2"/>
      </rPr>
      <t xml:space="preserve"> 0.56</t>
    </r>
  </si>
  <si>
    <t>** Gas prices do fluctuate but an estimated price can be retrieved from www.google.com.</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</si>
</sst>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00_);_(&quot;$&quot;* \(#,##0.000\);_(&quot;$&quot;* &quot;-&quot;??_);_(@_)"/>
    <numFmt numFmtId="167" formatCode="&quot;$&quot;#,##0.00"/>
    <numFmt numFmtId="168" formatCode="&quot;$&quot;#,##0.00;[Red]&quot;$&quot;#,##0.00"/>
    <numFmt numFmtId="169" formatCode="&quot;Yes&quot;;&quot;Yes&quot;;&quot;No&quot;"/>
    <numFmt numFmtId="170" formatCode="&quot;True&quot;;&quot;True&quot;;&quot;False&quot;"/>
    <numFmt numFmtId="171" formatCode="&quot;On&quot;;&quot;On&quot;;&quot;Off&quot;"/>
    <numFmt numFmtId="172" formatCode="_(&quot;$&quot;* #,##0.000_);_(&quot;$&quot;* \(#,##0.000\);_(&quot;$&quot;* &quot;-&quot;???_);_(@_)"/>
    <numFmt numFmtId="173" formatCode="&quot;$&quot;#,##0.000"/>
    <numFmt numFmtId="174" formatCode="0.0"/>
    <numFmt numFmtId="175" formatCode="[$€-2]\ #,##0.00_);[Red]\([$€-2]\ #,##0.00\)"/>
    <numFmt numFmtId="176" formatCode="[$-409]dddd\,\ mmmm\ dd\,\ yyyy"/>
    <numFmt numFmtId="177" formatCode="[$-409]h:mm:ss\ AM/PM"/>
    <numFmt numFmtId="178" formatCode="_(&quot;$&quot;* #,##0.0_);_(&quot;$&quot;* \(#,##0.0\);_(&quot;$&quot;* &quot;-&quot;??_);_(@_)"/>
    <numFmt numFmtId="179" formatCode="_(&quot;$&quot;* #,##0_);_(&quot;$&quot;* \(#,##0\);_(&quot;$&quot;* &quot;-&quot;??_);_(@_)"/>
    <numFmt numFmtId="180" formatCode="0.0000000"/>
    <numFmt numFmtId="181" formatCode="0.000000"/>
    <numFmt numFmtId="182" formatCode="0.00000"/>
    <numFmt numFmtId="183" formatCode="0.0000"/>
    <numFmt numFmtId="184" formatCode="0.000"/>
  </numFmts>
  <fonts count="50">
    <font>
      <sz val="10"/>
      <name val="Arial"/>
      <family val="0"/>
    </font>
    <font>
      <b/>
      <sz val="10"/>
      <name val="Arial"/>
      <family val="2"/>
    </font>
    <font>
      <sz val="8"/>
      <name val="Arial"/>
      <family val="2"/>
    </font>
    <font>
      <b/>
      <sz val="9"/>
      <name val="Arial"/>
      <family val="2"/>
    </font>
    <font>
      <u val="single"/>
      <sz val="10"/>
      <color indexed="36"/>
      <name val="Arial"/>
      <family val="2"/>
    </font>
    <font>
      <u val="single"/>
      <sz val="10"/>
      <color indexed="12"/>
      <name val="Arial"/>
      <family val="2"/>
    </font>
    <font>
      <b/>
      <sz val="14"/>
      <name val="Arial"/>
      <family val="2"/>
    </font>
    <font>
      <b/>
      <u val="single"/>
      <sz val="14"/>
      <name val="Arial"/>
      <family val="2"/>
    </font>
    <font>
      <sz val="14"/>
      <name val="Arial"/>
      <family val="2"/>
    </font>
    <font>
      <b/>
      <sz val="14"/>
      <color indexed="9"/>
      <name val="Arial"/>
      <family val="2"/>
    </font>
    <font>
      <b/>
      <sz val="12"/>
      <name val="Arial"/>
      <family val="2"/>
    </font>
    <font>
      <b/>
      <sz val="14"/>
      <color indexed="12"/>
      <name val="Arial"/>
      <family val="2"/>
    </font>
    <font>
      <b/>
      <i/>
      <u val="single"/>
      <sz val="14"/>
      <color indexed="10"/>
      <name val="Arial"/>
      <family val="2"/>
    </font>
    <font>
      <b/>
      <sz val="14"/>
      <color indexed="10"/>
      <name val="Arial"/>
      <family val="2"/>
    </font>
    <font>
      <i/>
      <u val="single"/>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1"/>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thin"/>
      <top style="medium"/>
      <bottom style="thin"/>
    </border>
    <border>
      <left style="thin">
        <color theme="0"/>
      </left>
      <right style="thin">
        <color theme="0"/>
      </right>
      <top style="thin">
        <color theme="0"/>
      </top>
      <bottom style="thin">
        <color theme="0"/>
      </bottom>
    </border>
    <border>
      <left style="medium"/>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thin"/>
      <bottom style="thin"/>
    </border>
    <border>
      <left>
        <color indexed="63"/>
      </left>
      <right style="medium"/>
      <top style="medium"/>
      <bottom style="medium"/>
    </border>
    <border>
      <left style="thin"/>
      <right style="thin"/>
      <top>
        <color indexed="63"/>
      </top>
      <bottom style="thin"/>
    </border>
    <border>
      <left style="medium"/>
      <right style="thin"/>
      <top>
        <color indexed="63"/>
      </top>
      <bottom style="thin"/>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theme="0"/>
      </left>
      <right>
        <color indexed="63"/>
      </right>
      <top style="thin">
        <color theme="0"/>
      </top>
      <bottom style="thin">
        <color theme="0"/>
      </bottom>
    </border>
    <border>
      <left>
        <color indexed="63"/>
      </left>
      <right style="thin"/>
      <top style="thin">
        <color theme="0"/>
      </top>
      <bottom style="thin">
        <color theme="0"/>
      </bottom>
    </border>
    <border>
      <left style="thin">
        <color theme="0"/>
      </left>
      <right style="thin">
        <color theme="0"/>
      </right>
      <top style="medium"/>
      <bottom style="thin">
        <color theme="0"/>
      </bottom>
    </border>
    <border>
      <left style="thin">
        <color theme="0"/>
      </left>
      <right style="thin"/>
      <top style="medium"/>
      <bottom style="thin">
        <color theme="0"/>
      </bottom>
    </border>
    <border>
      <left style="thin">
        <color theme="0"/>
      </left>
      <right style="thin"/>
      <top style="thin">
        <color theme="0"/>
      </top>
      <bottom style="thin">
        <color theme="0"/>
      </bottom>
    </border>
    <border>
      <left style="thin">
        <color theme="0"/>
      </left>
      <right>
        <color indexed="63"/>
      </right>
      <top style="thin">
        <color theme="0"/>
      </top>
      <bottom>
        <color indexed="63"/>
      </bottom>
    </border>
    <border>
      <left>
        <color indexed="63"/>
      </left>
      <right style="thin"/>
      <top style="thin">
        <color theme="0"/>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3">
    <xf numFmtId="0" fontId="0" fillId="0" borderId="0" xfId="0" applyAlignment="1">
      <alignment/>
    </xf>
    <xf numFmtId="44" fontId="0" fillId="0" borderId="0" xfId="0" applyNumberFormat="1" applyAlignment="1">
      <alignment/>
    </xf>
    <xf numFmtId="0" fontId="0" fillId="0" borderId="0" xfId="0" applyBorder="1" applyAlignment="1">
      <alignment/>
    </xf>
    <xf numFmtId="0" fontId="3" fillId="0" borderId="0" xfId="0" applyFont="1" applyFill="1" applyBorder="1" applyAlignment="1">
      <alignment vertical="center" wrapText="1"/>
    </xf>
    <xf numFmtId="0" fontId="1" fillId="0" borderId="0" xfId="0" applyFont="1" applyAlignment="1">
      <alignment/>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8" fillId="0" borderId="10" xfId="0" applyFont="1" applyBorder="1" applyAlignment="1">
      <alignment horizontal="center" vertical="center"/>
    </xf>
    <xf numFmtId="167" fontId="8" fillId="0" borderId="0" xfId="44" applyNumberFormat="1" applyFont="1" applyFill="1" applyBorder="1" applyAlignment="1">
      <alignment horizontal="center" vertical="center"/>
    </xf>
    <xf numFmtId="167" fontId="8" fillId="0" borderId="11" xfId="44" applyNumberFormat="1" applyFont="1" applyFill="1" applyBorder="1" applyAlignment="1">
      <alignment horizontal="center" vertical="center"/>
    </xf>
    <xf numFmtId="0" fontId="8" fillId="0" borderId="12" xfId="0" applyFont="1" applyBorder="1" applyAlignment="1">
      <alignment horizontal="center" vertical="center"/>
    </xf>
    <xf numFmtId="167" fontId="8" fillId="0" borderId="13" xfId="44" applyNumberFormat="1" applyFont="1" applyFill="1" applyBorder="1" applyAlignment="1">
      <alignment horizontal="center" vertical="center"/>
    </xf>
    <xf numFmtId="167" fontId="8" fillId="0" borderId="14" xfId="44" applyNumberFormat="1" applyFont="1" applyFill="1" applyBorder="1" applyAlignment="1">
      <alignment horizontal="center" vertical="center"/>
    </xf>
    <xf numFmtId="44" fontId="8" fillId="0" borderId="0" xfId="44" applyFont="1" applyBorder="1" applyAlignment="1">
      <alignment horizontal="center" vertical="center"/>
    </xf>
    <xf numFmtId="167" fontId="8" fillId="0" borderId="11" xfId="44" applyNumberFormat="1" applyFont="1" applyBorder="1" applyAlignment="1">
      <alignment horizontal="center" vertical="center"/>
    </xf>
    <xf numFmtId="44" fontId="8" fillId="0" borderId="13" xfId="44" applyFont="1" applyBorder="1" applyAlignment="1">
      <alignment horizontal="center" vertical="center"/>
    </xf>
    <xf numFmtId="167" fontId="8" fillId="0" borderId="14" xfId="44" applyNumberFormat="1" applyFont="1" applyBorder="1" applyAlignment="1">
      <alignment horizontal="center" vertical="center"/>
    </xf>
    <xf numFmtId="0" fontId="0" fillId="0" borderId="0" xfId="0"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6" fillId="0" borderId="0" xfId="0" applyFont="1" applyAlignment="1">
      <alignment/>
    </xf>
    <xf numFmtId="0" fontId="7" fillId="16" borderId="15" xfId="0" applyFont="1" applyFill="1" applyBorder="1" applyAlignment="1">
      <alignment horizontal="center" vertical="center"/>
    </xf>
    <xf numFmtId="0" fontId="6" fillId="16" borderId="16" xfId="0" applyFont="1" applyFill="1" applyBorder="1" applyAlignment="1">
      <alignment horizontal="center" vertical="center"/>
    </xf>
    <xf numFmtId="0" fontId="6" fillId="16" borderId="17" xfId="0" applyFont="1" applyFill="1" applyBorder="1" applyAlignment="1">
      <alignment horizontal="center" vertical="center"/>
    </xf>
    <xf numFmtId="0" fontId="7" fillId="16" borderId="12" xfId="0" applyFont="1" applyFill="1" applyBorder="1" applyAlignment="1">
      <alignment horizontal="center" vertical="center"/>
    </xf>
    <xf numFmtId="0" fontId="7" fillId="16" borderId="13" xfId="0" applyFont="1" applyFill="1" applyBorder="1" applyAlignment="1">
      <alignment horizontal="center" vertical="center"/>
    </xf>
    <xf numFmtId="0" fontId="11" fillId="10" borderId="18" xfId="0" applyFont="1" applyFill="1" applyBorder="1" applyAlignment="1" applyProtection="1">
      <alignment horizontal="center"/>
      <protection locked="0"/>
    </xf>
    <xf numFmtId="0" fontId="0" fillId="0" borderId="0" xfId="0" applyAlignment="1">
      <alignment/>
    </xf>
    <xf numFmtId="0" fontId="9" fillId="33" borderId="19" xfId="0" applyFont="1" applyFill="1" applyBorder="1" applyAlignment="1">
      <alignment horizontal="center"/>
    </xf>
    <xf numFmtId="0" fontId="9" fillId="33" borderId="19" xfId="0" applyFont="1" applyFill="1" applyBorder="1" applyAlignment="1">
      <alignment horizontal="center" vertical="center"/>
    </xf>
    <xf numFmtId="0" fontId="9" fillId="33" borderId="20" xfId="0" applyFont="1" applyFill="1" applyBorder="1" applyAlignment="1" applyProtection="1">
      <alignment horizontal="left"/>
      <protection locked="0"/>
    </xf>
    <xf numFmtId="0" fontId="6" fillId="0" borderId="21" xfId="0" applyFont="1" applyBorder="1" applyAlignment="1" applyProtection="1">
      <alignment horizontal="center" vertical="center"/>
      <protection locked="0"/>
    </xf>
    <xf numFmtId="0" fontId="8" fillId="0" borderId="22" xfId="0" applyFont="1" applyBorder="1" applyAlignment="1" applyProtection="1">
      <alignment horizontal="left" wrapText="1"/>
      <protection locked="0"/>
    </xf>
    <xf numFmtId="0" fontId="6" fillId="0" borderId="21" xfId="0" applyFont="1" applyBorder="1" applyAlignment="1" applyProtection="1">
      <alignment horizontal="center" vertical="center" wrapText="1"/>
      <protection locked="0"/>
    </xf>
    <xf numFmtId="0" fontId="8" fillId="0" borderId="22" xfId="0" applyFont="1" applyBorder="1" applyAlignment="1" applyProtection="1">
      <alignment horizontal="left" vertical="center" wrapText="1"/>
      <protection locked="0"/>
    </xf>
    <xf numFmtId="0" fontId="6" fillId="0" borderId="23" xfId="0" applyFont="1" applyBorder="1" applyAlignment="1" applyProtection="1">
      <alignment horizontal="center" vertical="center"/>
      <protection locked="0"/>
    </xf>
    <xf numFmtId="0" fontId="8" fillId="0" borderId="24" xfId="0" applyFont="1" applyBorder="1" applyAlignment="1" applyProtection="1">
      <alignment horizontal="left" wrapText="1"/>
      <protection locked="0"/>
    </xf>
    <xf numFmtId="0" fontId="9" fillId="33" borderId="25" xfId="0" applyFont="1" applyFill="1" applyBorder="1" applyAlignment="1" applyProtection="1">
      <alignment horizontal="center"/>
      <protection locked="0"/>
    </xf>
    <xf numFmtId="0" fontId="9" fillId="33" borderId="26" xfId="0" applyFont="1" applyFill="1" applyBorder="1" applyAlignment="1" applyProtection="1">
      <alignment horizontal="left"/>
      <protection locked="0"/>
    </xf>
    <xf numFmtId="0" fontId="8" fillId="0" borderId="21" xfId="0" applyFont="1" applyBorder="1" applyAlignment="1" applyProtection="1">
      <alignment/>
      <protection locked="0"/>
    </xf>
    <xf numFmtId="0" fontId="6" fillId="0" borderId="22" xfId="0" applyFont="1" applyFill="1" applyBorder="1" applyAlignment="1" applyProtection="1">
      <alignment vertical="center" wrapText="1"/>
      <protection locked="0"/>
    </xf>
    <xf numFmtId="0" fontId="8" fillId="2" borderId="21" xfId="0" applyFont="1" applyFill="1" applyBorder="1" applyAlignment="1" applyProtection="1">
      <alignment/>
      <protection locked="0"/>
    </xf>
    <xf numFmtId="0" fontId="8" fillId="0" borderId="22" xfId="0" applyFont="1" applyBorder="1" applyAlignment="1" applyProtection="1">
      <alignment/>
      <protection locked="0"/>
    </xf>
    <xf numFmtId="0" fontId="8" fillId="0" borderId="21" xfId="0" applyFont="1" applyBorder="1" applyAlignment="1" applyProtection="1">
      <alignment/>
      <protection locked="0"/>
    </xf>
    <xf numFmtId="0" fontId="8" fillId="0" borderId="22" xfId="0" applyFont="1" applyBorder="1" applyAlignment="1" applyProtection="1">
      <alignment vertical="center"/>
      <protection locked="0"/>
    </xf>
    <xf numFmtId="0" fontId="8" fillId="2" borderId="21" xfId="0" applyFont="1" applyFill="1" applyBorder="1" applyAlignment="1" applyProtection="1">
      <alignment vertical="center"/>
      <protection locked="0"/>
    </xf>
    <xf numFmtId="0" fontId="8" fillId="0" borderId="22" xfId="0" applyFont="1" applyBorder="1" applyAlignment="1" applyProtection="1">
      <alignment horizontal="center" wrapText="1"/>
      <protection locked="0"/>
    </xf>
    <xf numFmtId="0" fontId="0" fillId="0" borderId="0" xfId="0" applyAlignment="1">
      <alignment horizontal="center"/>
    </xf>
    <xf numFmtId="0" fontId="9" fillId="33" borderId="18" xfId="0" applyFont="1" applyFill="1" applyBorder="1" applyAlignment="1" applyProtection="1">
      <alignment horizontal="center"/>
      <protection locked="0"/>
    </xf>
    <xf numFmtId="0" fontId="8" fillId="0" borderId="27" xfId="0" applyFont="1" applyBorder="1" applyAlignment="1" applyProtection="1">
      <alignment horizontal="center"/>
      <protection locked="0"/>
    </xf>
    <xf numFmtId="165" fontId="8" fillId="0" borderId="27" xfId="42" applyNumberFormat="1" applyFont="1" applyBorder="1" applyAlignment="1" applyProtection="1">
      <alignment horizontal="center"/>
      <protection locked="0"/>
    </xf>
    <xf numFmtId="0" fontId="6" fillId="0" borderId="28" xfId="0" applyFont="1" applyFill="1" applyBorder="1" applyAlignment="1" applyProtection="1">
      <alignment vertical="center" wrapText="1"/>
      <protection locked="0"/>
    </xf>
    <xf numFmtId="0" fontId="11" fillId="10" borderId="29" xfId="0" applyFont="1" applyFill="1" applyBorder="1" applyAlignment="1" applyProtection="1">
      <alignment horizontal="center"/>
      <protection locked="0"/>
    </xf>
    <xf numFmtId="0" fontId="6" fillId="0" borderId="25" xfId="0" applyFont="1" applyBorder="1" applyAlignment="1" applyProtection="1">
      <alignment horizontal="center" vertical="center" wrapText="1"/>
      <protection locked="0"/>
    </xf>
    <xf numFmtId="0" fontId="8" fillId="0" borderId="26" xfId="0" applyFont="1" applyBorder="1" applyAlignment="1" applyProtection="1">
      <alignment horizontal="left" vertical="center" wrapText="1"/>
      <protection locked="0"/>
    </xf>
    <xf numFmtId="0" fontId="6" fillId="0" borderId="30" xfId="0" applyFont="1" applyBorder="1" applyAlignment="1" applyProtection="1">
      <alignment horizontal="center" vertical="center" wrapText="1"/>
      <protection locked="0"/>
    </xf>
    <xf numFmtId="167" fontId="11" fillId="10" borderId="27" xfId="44" applyNumberFormat="1" applyFont="1" applyFill="1" applyBorder="1" applyAlignment="1" applyProtection="1">
      <alignment horizontal="center"/>
      <protection locked="0"/>
    </xf>
    <xf numFmtId="173" fontId="6" fillId="0" borderId="27" xfId="44" applyNumberFormat="1" applyFont="1" applyBorder="1" applyAlignment="1" applyProtection="1">
      <alignment horizontal="center"/>
      <protection/>
    </xf>
    <xf numFmtId="0" fontId="11" fillId="10" borderId="31" xfId="0" applyNumberFormat="1" applyFont="1" applyFill="1" applyBorder="1" applyAlignment="1" applyProtection="1">
      <alignment horizontal="center" vertical="center"/>
      <protection locked="0"/>
    </xf>
    <xf numFmtId="0" fontId="11" fillId="10" borderId="27" xfId="0" applyNumberFormat="1" applyFont="1" applyFill="1" applyBorder="1" applyAlignment="1" applyProtection="1">
      <alignment horizontal="center"/>
      <protection locked="0"/>
    </xf>
    <xf numFmtId="0" fontId="11" fillId="10" borderId="27" xfId="0" applyNumberFormat="1" applyFont="1" applyFill="1" applyBorder="1" applyAlignment="1" applyProtection="1">
      <alignment horizontal="center" vertical="center"/>
      <protection locked="0"/>
    </xf>
    <xf numFmtId="167" fontId="6" fillId="2" borderId="27" xfId="0" applyNumberFormat="1" applyFont="1" applyFill="1" applyBorder="1" applyAlignment="1" applyProtection="1">
      <alignment horizontal="center"/>
      <protection hidden="1"/>
    </xf>
    <xf numFmtId="167" fontId="8" fillId="0" borderId="27" xfId="0" applyNumberFormat="1" applyFont="1" applyBorder="1" applyAlignment="1" applyProtection="1">
      <alignment horizontal="center"/>
      <protection hidden="1"/>
    </xf>
    <xf numFmtId="167" fontId="8" fillId="0" borderId="27" xfId="44" applyNumberFormat="1" applyFont="1" applyBorder="1" applyAlignment="1" applyProtection="1">
      <alignment horizontal="center"/>
      <protection hidden="1"/>
    </xf>
    <xf numFmtId="167" fontId="6" fillId="2" borderId="27" xfId="0" applyNumberFormat="1" applyFont="1" applyFill="1" applyBorder="1" applyAlignment="1" applyProtection="1">
      <alignment horizontal="center" vertical="center"/>
      <protection hidden="1"/>
    </xf>
    <xf numFmtId="0" fontId="9" fillId="33" borderId="19" xfId="0" applyFont="1" applyFill="1" applyBorder="1" applyAlignment="1">
      <alignment horizontal="center" wrapText="1"/>
    </xf>
    <xf numFmtId="0" fontId="8" fillId="0" borderId="32" xfId="0" applyFont="1" applyBorder="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8" fillId="0" borderId="34" xfId="0" applyFont="1" applyBorder="1" applyAlignment="1" applyProtection="1">
      <alignment horizontal="left" vertical="center"/>
      <protection locked="0"/>
    </xf>
    <xf numFmtId="0" fontId="49" fillId="34" borderId="35" xfId="0" applyFont="1" applyFill="1" applyBorder="1" applyAlignment="1" applyProtection="1">
      <alignment horizontal="left" vertical="center"/>
      <protection locked="0"/>
    </xf>
    <xf numFmtId="0" fontId="49" fillId="34" borderId="36" xfId="0" applyFont="1" applyFill="1" applyBorder="1" applyAlignment="1" applyProtection="1">
      <alignment horizontal="left" vertical="center"/>
      <protection locked="0"/>
    </xf>
    <xf numFmtId="0" fontId="49" fillId="34" borderId="37" xfId="0" applyFont="1" applyFill="1" applyBorder="1" applyAlignment="1" applyProtection="1">
      <alignment horizontal="left" vertical="center"/>
      <protection locked="0"/>
    </xf>
    <xf numFmtId="0" fontId="7" fillId="8" borderId="35" xfId="0" applyFont="1" applyFill="1" applyBorder="1" applyAlignment="1" applyProtection="1">
      <alignment horizontal="left" vertical="center"/>
      <protection locked="0"/>
    </xf>
    <xf numFmtId="0" fontId="7" fillId="8" borderId="36" xfId="0" applyFont="1" applyFill="1" applyBorder="1" applyAlignment="1" applyProtection="1">
      <alignment horizontal="left" vertical="center"/>
      <protection locked="0"/>
    </xf>
    <xf numFmtId="0" fontId="7" fillId="8" borderId="37" xfId="0" applyFont="1" applyFill="1" applyBorder="1" applyAlignment="1" applyProtection="1">
      <alignment horizontal="left" vertical="center"/>
      <protection locked="0"/>
    </xf>
    <xf numFmtId="0" fontId="6" fillId="0" borderId="38" xfId="0" applyFont="1" applyFill="1" applyBorder="1" applyAlignment="1" applyProtection="1">
      <alignment horizontal="left" vertical="center" wrapText="1"/>
      <protection locked="0"/>
    </xf>
    <xf numFmtId="0" fontId="6" fillId="0" borderId="39" xfId="0" applyFont="1" applyFill="1" applyBorder="1" applyAlignment="1" applyProtection="1">
      <alignment horizontal="left" vertical="center" wrapText="1"/>
      <protection locked="0"/>
    </xf>
    <xf numFmtId="0" fontId="6" fillId="10" borderId="40" xfId="0" applyFont="1" applyFill="1" applyBorder="1" applyAlignment="1" applyProtection="1">
      <alignment horizontal="center" vertical="center" wrapText="1"/>
      <protection locked="0"/>
    </xf>
    <xf numFmtId="0" fontId="6" fillId="10" borderId="41" xfId="0" applyFont="1" applyFill="1" applyBorder="1" applyAlignment="1" applyProtection="1">
      <alignment horizontal="center" vertical="center" wrapText="1"/>
      <protection locked="0"/>
    </xf>
    <xf numFmtId="0" fontId="6" fillId="10" borderId="42" xfId="0" applyFont="1" applyFill="1" applyBorder="1" applyAlignment="1" applyProtection="1">
      <alignment horizontal="center" vertical="center" wrapText="1"/>
      <protection locked="0"/>
    </xf>
    <xf numFmtId="0" fontId="6" fillId="10" borderId="12" xfId="0" applyFont="1" applyFill="1" applyBorder="1" applyAlignment="1" applyProtection="1">
      <alignment horizontal="center" vertical="center" wrapText="1"/>
      <protection locked="0"/>
    </xf>
    <xf numFmtId="0" fontId="6" fillId="10" borderId="13" xfId="0" applyFont="1" applyFill="1" applyBorder="1" applyAlignment="1" applyProtection="1">
      <alignment horizontal="center" vertical="center" wrapText="1"/>
      <protection locked="0"/>
    </xf>
    <xf numFmtId="0" fontId="6" fillId="10" borderId="14" xfId="0" applyFont="1" applyFill="1" applyBorder="1" applyAlignment="1" applyProtection="1">
      <alignment horizontal="center" vertical="center" wrapText="1"/>
      <protection locked="0"/>
    </xf>
    <xf numFmtId="0" fontId="6" fillId="8" borderId="35" xfId="0" applyFont="1" applyFill="1" applyBorder="1" applyAlignment="1" applyProtection="1">
      <alignment horizontal="left" vertical="center"/>
      <protection locked="0"/>
    </xf>
    <xf numFmtId="0" fontId="6" fillId="8" borderId="36" xfId="0" applyFont="1" applyFill="1" applyBorder="1" applyAlignment="1" applyProtection="1">
      <alignment horizontal="left" vertical="center"/>
      <protection locked="0"/>
    </xf>
    <xf numFmtId="0" fontId="6" fillId="8" borderId="37" xfId="0" applyFont="1" applyFill="1" applyBorder="1" applyAlignment="1" applyProtection="1">
      <alignment horizontal="left" vertical="center"/>
      <protection locked="0"/>
    </xf>
    <xf numFmtId="0" fontId="9" fillId="33" borderId="40" xfId="0" applyFont="1" applyFill="1" applyBorder="1" applyAlignment="1" applyProtection="1">
      <alignment horizontal="center"/>
      <protection locked="0"/>
    </xf>
    <xf numFmtId="0" fontId="9" fillId="33" borderId="42" xfId="0" applyFont="1" applyFill="1" applyBorder="1" applyAlignment="1" applyProtection="1">
      <alignment horizontal="center"/>
      <protection locked="0"/>
    </xf>
    <xf numFmtId="0" fontId="8" fillId="0" borderId="35" xfId="0" applyFont="1" applyBorder="1" applyAlignment="1" applyProtection="1">
      <alignment vertical="center" wrapText="1"/>
      <protection locked="0"/>
    </xf>
    <xf numFmtId="0" fontId="8" fillId="0" borderId="36" xfId="0" applyFont="1" applyBorder="1" applyAlignment="1" applyProtection="1">
      <alignment vertical="center" wrapText="1"/>
      <protection locked="0"/>
    </xf>
    <xf numFmtId="0" fontId="8" fillId="0" borderId="37" xfId="0" applyFont="1" applyBorder="1" applyAlignment="1" applyProtection="1">
      <alignment vertical="center" wrapText="1"/>
      <protection locked="0"/>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9" fillId="33" borderId="45" xfId="0" applyFont="1" applyFill="1" applyBorder="1" applyAlignment="1">
      <alignment horizontal="center"/>
    </xf>
    <xf numFmtId="0" fontId="9" fillId="33" borderId="46" xfId="0" applyFont="1" applyFill="1" applyBorder="1" applyAlignment="1">
      <alignment horizontal="center"/>
    </xf>
    <xf numFmtId="0" fontId="9" fillId="33" borderId="19" xfId="0" applyFont="1" applyFill="1" applyBorder="1" applyAlignment="1">
      <alignment horizontal="center" wrapText="1"/>
    </xf>
    <xf numFmtId="0" fontId="9" fillId="33" borderId="47" xfId="0" applyFont="1" applyFill="1" applyBorder="1" applyAlignment="1">
      <alignment horizontal="center" wrapText="1"/>
    </xf>
    <xf numFmtId="0" fontId="9" fillId="33" borderId="19" xfId="0" applyFont="1" applyFill="1" applyBorder="1" applyAlignment="1">
      <alignment horizontal="center"/>
    </xf>
    <xf numFmtId="0" fontId="9" fillId="33" borderId="47" xfId="0" applyFont="1" applyFill="1" applyBorder="1" applyAlignment="1">
      <alignment horizontal="center"/>
    </xf>
    <xf numFmtId="0" fontId="9" fillId="33" borderId="43" xfId="0" applyFont="1" applyFill="1" applyBorder="1" applyAlignment="1">
      <alignment horizontal="center"/>
    </xf>
    <xf numFmtId="0" fontId="9" fillId="33" borderId="44" xfId="0" applyFont="1" applyFill="1" applyBorder="1" applyAlignment="1">
      <alignment horizontal="center"/>
    </xf>
    <xf numFmtId="0" fontId="9" fillId="33" borderId="48" xfId="0" applyFont="1" applyFill="1" applyBorder="1" applyAlignment="1">
      <alignment horizontal="center"/>
    </xf>
    <xf numFmtId="0" fontId="9" fillId="33" borderId="49" xfId="0" applyFont="1" applyFill="1" applyBorder="1" applyAlignment="1">
      <alignment horizontal="center"/>
    </xf>
    <xf numFmtId="0" fontId="9" fillId="33" borderId="4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43" xfId="0" applyFont="1" applyFill="1" applyBorder="1" applyAlignment="1">
      <alignment horizontal="center" wrapText="1"/>
    </xf>
    <xf numFmtId="0" fontId="9" fillId="33" borderId="44" xfId="0" applyFont="1" applyFill="1" applyBorder="1" applyAlignment="1">
      <alignment horizontal="center" wrapText="1"/>
    </xf>
    <xf numFmtId="0" fontId="9" fillId="33" borderId="40" xfId="0" applyFont="1" applyFill="1" applyBorder="1" applyAlignment="1">
      <alignment horizontal="center" wrapText="1"/>
    </xf>
    <xf numFmtId="0" fontId="9" fillId="33" borderId="41" xfId="0" applyFont="1" applyFill="1" applyBorder="1" applyAlignment="1">
      <alignment horizontal="center" wrapText="1"/>
    </xf>
    <xf numFmtId="0" fontId="9" fillId="33" borderId="42" xfId="0" applyFont="1" applyFill="1" applyBorder="1" applyAlignment="1">
      <alignment horizontal="center" wrapText="1"/>
    </xf>
    <xf numFmtId="0" fontId="10" fillId="0" borderId="40" xfId="0" applyFont="1" applyFill="1" applyBorder="1" applyAlignment="1">
      <alignment horizontal="center" vertical="center" wrapText="1"/>
    </xf>
    <xf numFmtId="0" fontId="10" fillId="0" borderId="41"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4</xdr:row>
      <xdr:rowOff>228600</xdr:rowOff>
    </xdr:from>
    <xdr:to>
      <xdr:col>2</xdr:col>
      <xdr:colOff>352425</xdr:colOff>
      <xdr:row>4</xdr:row>
      <xdr:rowOff>228600</xdr:rowOff>
    </xdr:to>
    <xdr:sp>
      <xdr:nvSpPr>
        <xdr:cNvPr id="1" name="Line 20"/>
        <xdr:cNvSpPr>
          <a:spLocks/>
        </xdr:cNvSpPr>
      </xdr:nvSpPr>
      <xdr:spPr>
        <a:xfrm flipH="1" flipV="1">
          <a:off x="5334000" y="112395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6</xdr:row>
      <xdr:rowOff>95250</xdr:rowOff>
    </xdr:from>
    <xdr:to>
      <xdr:col>2</xdr:col>
      <xdr:colOff>352425</xdr:colOff>
      <xdr:row>6</xdr:row>
      <xdr:rowOff>95250</xdr:rowOff>
    </xdr:to>
    <xdr:sp>
      <xdr:nvSpPr>
        <xdr:cNvPr id="2" name="Line 20"/>
        <xdr:cNvSpPr>
          <a:spLocks/>
        </xdr:cNvSpPr>
      </xdr:nvSpPr>
      <xdr:spPr>
        <a:xfrm flipH="1" flipV="1">
          <a:off x="5334000" y="190500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104775</xdr:rowOff>
    </xdr:from>
    <xdr:to>
      <xdr:col>2</xdr:col>
      <xdr:colOff>333375</xdr:colOff>
      <xdr:row>7</xdr:row>
      <xdr:rowOff>104775</xdr:rowOff>
    </xdr:to>
    <xdr:sp>
      <xdr:nvSpPr>
        <xdr:cNvPr id="3" name="Line 20"/>
        <xdr:cNvSpPr>
          <a:spLocks/>
        </xdr:cNvSpPr>
      </xdr:nvSpPr>
      <xdr:spPr>
        <a:xfrm flipH="1" flipV="1">
          <a:off x="5314950" y="21431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xdr:row>
      <xdr:rowOff>104775</xdr:rowOff>
    </xdr:from>
    <xdr:to>
      <xdr:col>2</xdr:col>
      <xdr:colOff>333375</xdr:colOff>
      <xdr:row>13</xdr:row>
      <xdr:rowOff>104775</xdr:rowOff>
    </xdr:to>
    <xdr:sp>
      <xdr:nvSpPr>
        <xdr:cNvPr id="4" name="Line 20"/>
        <xdr:cNvSpPr>
          <a:spLocks/>
        </xdr:cNvSpPr>
      </xdr:nvSpPr>
      <xdr:spPr>
        <a:xfrm flipH="1" flipV="1">
          <a:off x="5314950" y="483870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8</xdr:row>
      <xdr:rowOff>104775</xdr:rowOff>
    </xdr:from>
    <xdr:to>
      <xdr:col>2</xdr:col>
      <xdr:colOff>342900</xdr:colOff>
      <xdr:row>8</xdr:row>
      <xdr:rowOff>104775</xdr:rowOff>
    </xdr:to>
    <xdr:sp>
      <xdr:nvSpPr>
        <xdr:cNvPr id="5" name="Line 20"/>
        <xdr:cNvSpPr>
          <a:spLocks/>
        </xdr:cNvSpPr>
      </xdr:nvSpPr>
      <xdr:spPr>
        <a:xfrm flipH="1" flipV="1">
          <a:off x="5324475" y="25812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10</xdr:row>
      <xdr:rowOff>104775</xdr:rowOff>
    </xdr:from>
    <xdr:to>
      <xdr:col>2</xdr:col>
      <xdr:colOff>342900</xdr:colOff>
      <xdr:row>10</xdr:row>
      <xdr:rowOff>104775</xdr:rowOff>
    </xdr:to>
    <xdr:sp>
      <xdr:nvSpPr>
        <xdr:cNvPr id="6" name="Line 20"/>
        <xdr:cNvSpPr>
          <a:spLocks/>
        </xdr:cNvSpPr>
      </xdr:nvSpPr>
      <xdr:spPr>
        <a:xfrm flipH="1" flipV="1">
          <a:off x="5324475" y="348615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11</xdr:row>
      <xdr:rowOff>104775</xdr:rowOff>
    </xdr:from>
    <xdr:to>
      <xdr:col>2</xdr:col>
      <xdr:colOff>342900</xdr:colOff>
      <xdr:row>11</xdr:row>
      <xdr:rowOff>104775</xdr:rowOff>
    </xdr:to>
    <xdr:sp>
      <xdr:nvSpPr>
        <xdr:cNvPr id="7" name="Line 20"/>
        <xdr:cNvSpPr>
          <a:spLocks/>
        </xdr:cNvSpPr>
      </xdr:nvSpPr>
      <xdr:spPr>
        <a:xfrm flipH="1" flipV="1">
          <a:off x="5324475" y="39338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1247775</xdr:colOff>
      <xdr:row>12</xdr:row>
      <xdr:rowOff>228600</xdr:rowOff>
    </xdr:from>
    <xdr:to>
      <xdr:col>2</xdr:col>
      <xdr:colOff>323850</xdr:colOff>
      <xdr:row>12</xdr:row>
      <xdr:rowOff>228600</xdr:rowOff>
    </xdr:to>
    <xdr:sp>
      <xdr:nvSpPr>
        <xdr:cNvPr id="8" name="Line 20"/>
        <xdr:cNvSpPr>
          <a:spLocks/>
        </xdr:cNvSpPr>
      </xdr:nvSpPr>
      <xdr:spPr>
        <a:xfrm flipH="1" flipV="1">
          <a:off x="5314950" y="450532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17</xdr:row>
      <xdr:rowOff>123825</xdr:rowOff>
    </xdr:from>
    <xdr:to>
      <xdr:col>2</xdr:col>
      <xdr:colOff>352425</xdr:colOff>
      <xdr:row>17</xdr:row>
      <xdr:rowOff>123825</xdr:rowOff>
    </xdr:to>
    <xdr:sp>
      <xdr:nvSpPr>
        <xdr:cNvPr id="9" name="Line 20"/>
        <xdr:cNvSpPr>
          <a:spLocks/>
        </xdr:cNvSpPr>
      </xdr:nvSpPr>
      <xdr:spPr>
        <a:xfrm flipH="1" flipV="1">
          <a:off x="5334000" y="600075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20</xdr:row>
      <xdr:rowOff>123825</xdr:rowOff>
    </xdr:from>
    <xdr:to>
      <xdr:col>2</xdr:col>
      <xdr:colOff>352425</xdr:colOff>
      <xdr:row>20</xdr:row>
      <xdr:rowOff>123825</xdr:rowOff>
    </xdr:to>
    <xdr:sp>
      <xdr:nvSpPr>
        <xdr:cNvPr id="10" name="Line 20"/>
        <xdr:cNvSpPr>
          <a:spLocks/>
        </xdr:cNvSpPr>
      </xdr:nvSpPr>
      <xdr:spPr>
        <a:xfrm flipH="1" flipV="1">
          <a:off x="5334000" y="66770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22</xdr:row>
      <xdr:rowOff>114300</xdr:rowOff>
    </xdr:from>
    <xdr:to>
      <xdr:col>2</xdr:col>
      <xdr:colOff>352425</xdr:colOff>
      <xdr:row>22</xdr:row>
      <xdr:rowOff>114300</xdr:rowOff>
    </xdr:to>
    <xdr:sp>
      <xdr:nvSpPr>
        <xdr:cNvPr id="11" name="Line 20"/>
        <xdr:cNvSpPr>
          <a:spLocks/>
        </xdr:cNvSpPr>
      </xdr:nvSpPr>
      <xdr:spPr>
        <a:xfrm flipH="1" flipV="1">
          <a:off x="5334000" y="71151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23</xdr:row>
      <xdr:rowOff>123825</xdr:rowOff>
    </xdr:from>
    <xdr:to>
      <xdr:col>2</xdr:col>
      <xdr:colOff>352425</xdr:colOff>
      <xdr:row>23</xdr:row>
      <xdr:rowOff>123825</xdr:rowOff>
    </xdr:to>
    <xdr:sp>
      <xdr:nvSpPr>
        <xdr:cNvPr id="12" name="Line 20"/>
        <xdr:cNvSpPr>
          <a:spLocks/>
        </xdr:cNvSpPr>
      </xdr:nvSpPr>
      <xdr:spPr>
        <a:xfrm flipH="1" flipV="1">
          <a:off x="5334000" y="73437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24</xdr:row>
      <xdr:rowOff>123825</xdr:rowOff>
    </xdr:from>
    <xdr:to>
      <xdr:col>2</xdr:col>
      <xdr:colOff>352425</xdr:colOff>
      <xdr:row>24</xdr:row>
      <xdr:rowOff>123825</xdr:rowOff>
    </xdr:to>
    <xdr:sp>
      <xdr:nvSpPr>
        <xdr:cNvPr id="13" name="Line 20"/>
        <xdr:cNvSpPr>
          <a:spLocks/>
        </xdr:cNvSpPr>
      </xdr:nvSpPr>
      <xdr:spPr>
        <a:xfrm flipH="1" flipV="1">
          <a:off x="5334000" y="75723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9</xdr:row>
      <xdr:rowOff>104775</xdr:rowOff>
    </xdr:from>
    <xdr:to>
      <xdr:col>2</xdr:col>
      <xdr:colOff>342900</xdr:colOff>
      <xdr:row>9</xdr:row>
      <xdr:rowOff>104775</xdr:rowOff>
    </xdr:to>
    <xdr:sp>
      <xdr:nvSpPr>
        <xdr:cNvPr id="14" name="Line 20"/>
        <xdr:cNvSpPr>
          <a:spLocks/>
        </xdr:cNvSpPr>
      </xdr:nvSpPr>
      <xdr:spPr>
        <a:xfrm flipH="1" flipV="1">
          <a:off x="5324475" y="30384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21</xdr:row>
      <xdr:rowOff>114300</xdr:rowOff>
    </xdr:from>
    <xdr:to>
      <xdr:col>2</xdr:col>
      <xdr:colOff>352425</xdr:colOff>
      <xdr:row>21</xdr:row>
      <xdr:rowOff>114300</xdr:rowOff>
    </xdr:to>
    <xdr:sp>
      <xdr:nvSpPr>
        <xdr:cNvPr id="15" name="Line 20"/>
        <xdr:cNvSpPr>
          <a:spLocks/>
        </xdr:cNvSpPr>
      </xdr:nvSpPr>
      <xdr:spPr>
        <a:xfrm flipH="1" flipV="1">
          <a:off x="5334000" y="689610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5</xdr:row>
      <xdr:rowOff>142875</xdr:rowOff>
    </xdr:from>
    <xdr:to>
      <xdr:col>2</xdr:col>
      <xdr:colOff>342900</xdr:colOff>
      <xdr:row>5</xdr:row>
      <xdr:rowOff>142875</xdr:rowOff>
    </xdr:to>
    <xdr:sp>
      <xdr:nvSpPr>
        <xdr:cNvPr id="16" name="Line 20"/>
        <xdr:cNvSpPr>
          <a:spLocks/>
        </xdr:cNvSpPr>
      </xdr:nvSpPr>
      <xdr:spPr>
        <a:xfrm flipH="1" flipV="1">
          <a:off x="5324475" y="14954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29"/>
  <sheetViews>
    <sheetView tabSelected="1" zoomScale="85" zoomScaleNormal="85" zoomScaleSheetLayoutView="70" workbookViewId="0" topLeftCell="A1">
      <selection activeCell="A28" sqref="A28:C28"/>
    </sheetView>
  </sheetViews>
  <sheetFormatPr defaultColWidth="9.140625" defaultRowHeight="12.75"/>
  <cols>
    <col min="1" max="1" width="61.00390625" style="0" customWidth="1"/>
    <col min="2" max="2" width="18.7109375" style="48" customWidth="1"/>
    <col min="3" max="3" width="88.8515625" style="0" customWidth="1"/>
    <col min="4" max="4" width="14.28125" style="0" customWidth="1"/>
    <col min="5" max="5" width="13.28125" style="0" customWidth="1"/>
    <col min="12" max="12" width="15.28125" style="0" customWidth="1"/>
  </cols>
  <sheetData>
    <row r="1" spans="1:12" ht="21" customHeight="1">
      <c r="A1" s="78" t="s">
        <v>13</v>
      </c>
      <c r="B1" s="79"/>
      <c r="C1" s="80"/>
      <c r="D1" s="21"/>
      <c r="E1" s="21"/>
      <c r="F1" s="21"/>
      <c r="G1" s="21"/>
      <c r="H1" s="21"/>
      <c r="I1" s="21"/>
      <c r="J1" s="21"/>
      <c r="K1" s="21"/>
      <c r="L1" s="21"/>
    </row>
    <row r="2" spans="1:3" ht="12.75" customHeight="1" thickBot="1">
      <c r="A2" s="81"/>
      <c r="B2" s="82"/>
      <c r="C2" s="83"/>
    </row>
    <row r="3" spans="1:3" ht="18.75" customHeight="1" thickBot="1">
      <c r="A3" s="76" t="s">
        <v>47</v>
      </c>
      <c r="B3" s="77"/>
      <c r="C3" s="52" t="s">
        <v>46</v>
      </c>
    </row>
    <row r="4" spans="1:3" ht="18" thickBot="1">
      <c r="A4" s="87" t="s">
        <v>1</v>
      </c>
      <c r="B4" s="88"/>
      <c r="C4" s="31" t="s">
        <v>25</v>
      </c>
    </row>
    <row r="5" spans="1:3" ht="36" thickBot="1">
      <c r="A5" s="54" t="s">
        <v>55</v>
      </c>
      <c r="B5" s="27"/>
      <c r="C5" s="55" t="s">
        <v>48</v>
      </c>
    </row>
    <row r="6" spans="1:3" ht="36">
      <c r="A6" s="56" t="s">
        <v>60</v>
      </c>
      <c r="B6" s="53"/>
      <c r="C6" s="55" t="s">
        <v>61</v>
      </c>
    </row>
    <row r="7" spans="1:3" ht="18">
      <c r="A7" s="32" t="s">
        <v>5</v>
      </c>
      <c r="B7" s="60"/>
      <c r="C7" s="33" t="s">
        <v>12</v>
      </c>
    </row>
    <row r="8" spans="1:3" ht="34.5">
      <c r="A8" s="34" t="s">
        <v>45</v>
      </c>
      <c r="B8" s="61"/>
      <c r="C8" s="33" t="s">
        <v>44</v>
      </c>
    </row>
    <row r="9" spans="1:3" ht="36">
      <c r="A9" s="32" t="s">
        <v>36</v>
      </c>
      <c r="B9" s="57"/>
      <c r="C9" s="33" t="s">
        <v>32</v>
      </c>
    </row>
    <row r="10" spans="1:3" ht="35.25">
      <c r="A10" s="32" t="s">
        <v>51</v>
      </c>
      <c r="B10" s="57"/>
      <c r="C10" s="33" t="s">
        <v>52</v>
      </c>
    </row>
    <row r="11" spans="1:3" ht="35.25">
      <c r="A11" s="34" t="s">
        <v>16</v>
      </c>
      <c r="B11" s="57"/>
      <c r="C11" s="33" t="s">
        <v>28</v>
      </c>
    </row>
    <row r="12" spans="1:3" ht="35.25">
      <c r="A12" s="32" t="s">
        <v>18</v>
      </c>
      <c r="B12" s="57"/>
      <c r="C12" s="33" t="s">
        <v>49</v>
      </c>
    </row>
    <row r="13" spans="1:5" ht="36">
      <c r="A13" s="34" t="s">
        <v>26</v>
      </c>
      <c r="B13" s="58">
        <v>0.56</v>
      </c>
      <c r="C13" s="35" t="s">
        <v>11</v>
      </c>
      <c r="E13" s="1"/>
    </row>
    <row r="14" spans="1:3" ht="36" thickBot="1">
      <c r="A14" s="36" t="s">
        <v>31</v>
      </c>
      <c r="B14" s="59"/>
      <c r="C14" s="37" t="s">
        <v>33</v>
      </c>
    </row>
    <row r="15" spans="1:5" ht="18">
      <c r="A15" s="38" t="s">
        <v>2</v>
      </c>
      <c r="B15" s="49"/>
      <c r="C15" s="39" t="s">
        <v>56</v>
      </c>
      <c r="D15" s="3"/>
      <c r="E15" s="3"/>
    </row>
    <row r="16" spans="1:4" ht="18">
      <c r="A16" s="40"/>
      <c r="B16" s="50"/>
      <c r="C16" s="41"/>
      <c r="D16" s="3"/>
    </row>
    <row r="17" spans="1:3" ht="18">
      <c r="A17" s="73" t="s">
        <v>58</v>
      </c>
      <c r="B17" s="74"/>
      <c r="C17" s="75"/>
    </row>
    <row r="18" spans="1:3" ht="18">
      <c r="A18" s="42" t="s">
        <v>3</v>
      </c>
      <c r="B18" s="62">
        <f>(B5+B6)*B13</f>
        <v>0</v>
      </c>
      <c r="C18" s="43" t="s">
        <v>76</v>
      </c>
    </row>
    <row r="19" spans="1:3" ht="17.25">
      <c r="A19" s="40"/>
      <c r="B19" s="51"/>
      <c r="C19" s="43"/>
    </row>
    <row r="20" spans="1:4" ht="18">
      <c r="A20" s="84" t="s">
        <v>57</v>
      </c>
      <c r="B20" s="85"/>
      <c r="C20" s="86"/>
      <c r="D20" s="2"/>
    </row>
    <row r="21" spans="1:3" ht="18">
      <c r="A21" s="44" t="s">
        <v>27</v>
      </c>
      <c r="B21" s="63">
        <f>B7*B9</f>
        <v>0</v>
      </c>
      <c r="C21" s="43" t="s">
        <v>29</v>
      </c>
    </row>
    <row r="22" spans="1:3" ht="17.25">
      <c r="A22" s="44" t="s">
        <v>53</v>
      </c>
      <c r="B22" s="63">
        <f>B10</f>
        <v>0</v>
      </c>
      <c r="C22" s="43" t="s">
        <v>54</v>
      </c>
    </row>
    <row r="23" spans="1:3" ht="17.25">
      <c r="A23" s="40" t="s">
        <v>17</v>
      </c>
      <c r="B23" s="64">
        <f>B11</f>
        <v>0</v>
      </c>
      <c r="C23" s="43" t="s">
        <v>30</v>
      </c>
    </row>
    <row r="24" spans="1:3" ht="18">
      <c r="A24" s="40" t="s">
        <v>0</v>
      </c>
      <c r="B24" s="64" t="e">
        <f>((B5+B6)/B14)*(B12)</f>
        <v>#DIV/0!</v>
      </c>
      <c r="C24" s="45" t="s">
        <v>35</v>
      </c>
    </row>
    <row r="25" spans="1:3" ht="35.25">
      <c r="A25" s="46" t="s">
        <v>4</v>
      </c>
      <c r="B25" s="65" t="e">
        <f>SUM((B21:B24))+(B8*2*B13)</f>
        <v>#DIV/0!</v>
      </c>
      <c r="C25" s="47" t="s">
        <v>34</v>
      </c>
    </row>
    <row r="26" spans="1:3" ht="18">
      <c r="A26" s="70" t="s">
        <v>59</v>
      </c>
      <c r="B26" s="71"/>
      <c r="C26" s="72"/>
    </row>
    <row r="27" spans="1:3" ht="54" customHeight="1">
      <c r="A27" s="89" t="s">
        <v>50</v>
      </c>
      <c r="B27" s="90"/>
      <c r="C27" s="91"/>
    </row>
    <row r="28" spans="1:3" ht="18" thickBot="1">
      <c r="A28" s="67" t="s">
        <v>77</v>
      </c>
      <c r="B28" s="68"/>
      <c r="C28" s="69"/>
    </row>
    <row r="29" ht="12.75">
      <c r="A29" s="4"/>
    </row>
  </sheetData>
  <sheetProtection selectLockedCells="1"/>
  <mergeCells count="8">
    <mergeCell ref="A28:C28"/>
    <mergeCell ref="A26:C26"/>
    <mergeCell ref="A17:C17"/>
    <mergeCell ref="A3:B3"/>
    <mergeCell ref="A1:C2"/>
    <mergeCell ref="A20:C20"/>
    <mergeCell ref="A4:B4"/>
    <mergeCell ref="A27:C27"/>
  </mergeCells>
  <printOptions horizontalCentered="1"/>
  <pageMargins left="0.25" right="0.25" top="0.75" bottom="0.75" header="0.3" footer="0.3"/>
  <pageSetup horizontalDpi="600" verticalDpi="600" orientation="landscape" scale="66" r:id="rId2"/>
  <drawing r:id="rId1"/>
</worksheet>
</file>

<file path=xl/worksheets/sheet2.xml><?xml version="1.0" encoding="utf-8"?>
<worksheet xmlns="http://schemas.openxmlformats.org/spreadsheetml/2006/main" xmlns:r="http://schemas.openxmlformats.org/officeDocument/2006/relationships">
  <dimension ref="A1:C60"/>
  <sheetViews>
    <sheetView zoomScalePageLayoutView="0" workbookViewId="0" topLeftCell="A40">
      <selection activeCell="A21" sqref="A21:C21"/>
    </sheetView>
  </sheetViews>
  <sheetFormatPr defaultColWidth="9.140625" defaultRowHeight="12.75"/>
  <cols>
    <col min="1" max="1" width="32.00390625" style="18" bestFit="1" customWidth="1"/>
    <col min="2" max="2" width="13.8515625" style="18" customWidth="1"/>
    <col min="3" max="3" width="19.7109375" style="18" customWidth="1"/>
  </cols>
  <sheetData>
    <row r="1" spans="1:3" ht="35.25" customHeight="1">
      <c r="A1" s="96" t="s">
        <v>68</v>
      </c>
      <c r="B1" s="96"/>
      <c r="C1" s="97"/>
    </row>
    <row r="2" spans="1:3" ht="18">
      <c r="A2" s="29" t="s">
        <v>75</v>
      </c>
      <c r="B2" s="100" t="s">
        <v>38</v>
      </c>
      <c r="C2" s="101"/>
    </row>
    <row r="3" spans="1:3" ht="18">
      <c r="A3" s="5" t="s">
        <v>6</v>
      </c>
      <c r="B3" s="6" t="s">
        <v>9</v>
      </c>
      <c r="C3" s="7" t="s">
        <v>10</v>
      </c>
    </row>
    <row r="4" spans="1:3" ht="17.25">
      <c r="A4" s="8" t="s">
        <v>62</v>
      </c>
      <c r="B4" s="14">
        <v>39</v>
      </c>
      <c r="C4" s="15">
        <v>234</v>
      </c>
    </row>
    <row r="5" spans="1:3" ht="17.25">
      <c r="A5" s="8" t="s">
        <v>7</v>
      </c>
      <c r="B5" s="14">
        <v>44</v>
      </c>
      <c r="C5" s="15">
        <v>264</v>
      </c>
    </row>
    <row r="6" spans="1:3" ht="17.25">
      <c r="A6" s="8" t="s">
        <v>63</v>
      </c>
      <c r="B6" s="14">
        <v>39</v>
      </c>
      <c r="C6" s="15">
        <v>234</v>
      </c>
    </row>
    <row r="7" spans="1:3" ht="17.25">
      <c r="A7" s="8" t="s">
        <v>64</v>
      </c>
      <c r="B7" s="14">
        <v>69</v>
      </c>
      <c r="C7" s="15">
        <v>414</v>
      </c>
    </row>
    <row r="8" spans="1:3" ht="17.25">
      <c r="A8" s="8" t="s">
        <v>65</v>
      </c>
      <c r="B8" s="14">
        <v>69</v>
      </c>
      <c r="C8" s="15">
        <v>414</v>
      </c>
    </row>
    <row r="9" spans="1:3" ht="17.25">
      <c r="A9" s="8" t="s">
        <v>8</v>
      </c>
      <c r="B9" s="14">
        <v>58</v>
      </c>
      <c r="C9" s="15">
        <v>348</v>
      </c>
    </row>
    <row r="10" spans="1:3" ht="18" thickBot="1">
      <c r="A10" s="11" t="s">
        <v>66</v>
      </c>
      <c r="B10" s="16">
        <v>99.95</v>
      </c>
      <c r="C10" s="17">
        <v>699.65</v>
      </c>
    </row>
    <row r="11" spans="1:3" ht="25.5" customHeight="1">
      <c r="A11" s="94" t="s">
        <v>19</v>
      </c>
      <c r="B11" s="94"/>
      <c r="C11" s="95"/>
    </row>
    <row r="12" spans="1:3" ht="25.5" customHeight="1">
      <c r="A12" s="29" t="s">
        <v>74</v>
      </c>
      <c r="B12" s="102" t="s">
        <v>39</v>
      </c>
      <c r="C12" s="103"/>
    </row>
    <row r="13" spans="1:3" ht="18">
      <c r="A13" s="5" t="s">
        <v>6</v>
      </c>
      <c r="B13" s="6" t="s">
        <v>9</v>
      </c>
      <c r="C13" s="7" t="s">
        <v>10</v>
      </c>
    </row>
    <row r="14" spans="1:3" ht="17.25">
      <c r="A14" s="8" t="s">
        <v>62</v>
      </c>
      <c r="B14" s="9">
        <v>35.5</v>
      </c>
      <c r="C14" s="10">
        <v>213</v>
      </c>
    </row>
    <row r="15" spans="1:3" ht="17.25">
      <c r="A15" s="8" t="s">
        <v>7</v>
      </c>
      <c r="B15" s="9">
        <v>44.5</v>
      </c>
      <c r="C15" s="10">
        <v>267</v>
      </c>
    </row>
    <row r="16" spans="1:3" ht="17.25">
      <c r="A16" s="8" t="s">
        <v>63</v>
      </c>
      <c r="B16" s="9">
        <v>65</v>
      </c>
      <c r="C16" s="10">
        <v>390</v>
      </c>
    </row>
    <row r="17" spans="1:3" ht="17.25">
      <c r="A17" s="8" t="s">
        <v>67</v>
      </c>
      <c r="B17" s="9">
        <v>65</v>
      </c>
      <c r="C17" s="10">
        <v>390</v>
      </c>
    </row>
    <row r="18" spans="1:3" ht="17.25">
      <c r="A18" s="8" t="s">
        <v>65</v>
      </c>
      <c r="B18" s="9">
        <v>70</v>
      </c>
      <c r="C18" s="10">
        <v>420</v>
      </c>
    </row>
    <row r="19" spans="1:3" ht="17.25">
      <c r="A19" s="8" t="s">
        <v>8</v>
      </c>
      <c r="B19" s="9">
        <v>66</v>
      </c>
      <c r="C19" s="10">
        <v>396</v>
      </c>
    </row>
    <row r="20" spans="1:3" ht="17.25">
      <c r="A20" s="8" t="s">
        <v>66</v>
      </c>
      <c r="B20" s="9">
        <v>125</v>
      </c>
      <c r="C20" s="10">
        <v>750</v>
      </c>
    </row>
    <row r="21" spans="1:3" ht="29.25" customHeight="1">
      <c r="A21" s="98" t="s">
        <v>20</v>
      </c>
      <c r="B21" s="98"/>
      <c r="C21" s="99"/>
    </row>
    <row r="22" spans="1:3" ht="35.25" customHeight="1">
      <c r="A22" s="30" t="s">
        <v>73</v>
      </c>
      <c r="B22" s="104" t="s">
        <v>40</v>
      </c>
      <c r="C22" s="105"/>
    </row>
    <row r="23" spans="1:3" ht="18">
      <c r="A23" s="5" t="s">
        <v>6</v>
      </c>
      <c r="B23" s="6" t="s">
        <v>9</v>
      </c>
      <c r="C23" s="7" t="s">
        <v>10</v>
      </c>
    </row>
    <row r="24" spans="1:3" ht="17.25">
      <c r="A24" s="8" t="s">
        <v>62</v>
      </c>
      <c r="B24" s="9">
        <v>34</v>
      </c>
      <c r="C24" s="10">
        <v>170</v>
      </c>
    </row>
    <row r="25" spans="1:3" ht="17.25">
      <c r="A25" s="8" t="s">
        <v>7</v>
      </c>
      <c r="B25" s="9">
        <v>37</v>
      </c>
      <c r="C25" s="10">
        <v>185</v>
      </c>
    </row>
    <row r="26" spans="1:3" ht="17.25">
      <c r="A26" s="8" t="s">
        <v>63</v>
      </c>
      <c r="B26" s="9">
        <v>55.75</v>
      </c>
      <c r="C26" s="10">
        <v>278.75</v>
      </c>
    </row>
    <row r="27" spans="1:3" ht="17.25">
      <c r="A27" s="8" t="s">
        <v>67</v>
      </c>
      <c r="B27" s="9">
        <v>55.75</v>
      </c>
      <c r="C27" s="10">
        <v>278.75</v>
      </c>
    </row>
    <row r="28" spans="1:3" ht="17.25">
      <c r="A28" s="8" t="s">
        <v>65</v>
      </c>
      <c r="B28" s="9">
        <v>60</v>
      </c>
      <c r="C28" s="10">
        <v>300</v>
      </c>
    </row>
    <row r="29" spans="1:3" ht="17.25">
      <c r="A29" s="8" t="s">
        <v>8</v>
      </c>
      <c r="B29" s="9">
        <v>55</v>
      </c>
      <c r="C29" s="10">
        <v>275</v>
      </c>
    </row>
    <row r="30" spans="1:3" ht="17.25">
      <c r="A30" s="8" t="s">
        <v>66</v>
      </c>
      <c r="B30" s="9">
        <v>96</v>
      </c>
      <c r="C30" s="10">
        <v>480</v>
      </c>
    </row>
    <row r="31" spans="1:3" ht="53.25" customHeight="1">
      <c r="A31" s="96" t="s">
        <v>37</v>
      </c>
      <c r="B31" s="96"/>
      <c r="C31" s="97"/>
    </row>
    <row r="32" spans="1:3" s="28" customFormat="1" ht="36">
      <c r="A32" s="66" t="s">
        <v>72</v>
      </c>
      <c r="B32" s="98" t="s">
        <v>41</v>
      </c>
      <c r="C32" s="99"/>
    </row>
    <row r="33" spans="1:3" ht="18">
      <c r="A33" s="5" t="s">
        <v>6</v>
      </c>
      <c r="B33" s="6" t="s">
        <v>9</v>
      </c>
      <c r="C33" s="7" t="s">
        <v>10</v>
      </c>
    </row>
    <row r="34" spans="1:3" ht="17.25">
      <c r="A34" s="8" t="s">
        <v>62</v>
      </c>
      <c r="B34" s="14">
        <v>44</v>
      </c>
      <c r="C34" s="15">
        <v>265</v>
      </c>
    </row>
    <row r="35" spans="1:3" ht="17.25">
      <c r="A35" s="8" t="s">
        <v>7</v>
      </c>
      <c r="B35" s="14">
        <v>49</v>
      </c>
      <c r="C35" s="15">
        <v>295</v>
      </c>
    </row>
    <row r="36" spans="1:3" ht="17.25">
      <c r="A36" s="8" t="s">
        <v>63</v>
      </c>
      <c r="B36" s="14">
        <v>53</v>
      </c>
      <c r="C36" s="15">
        <v>350</v>
      </c>
    </row>
    <row r="37" spans="1:3" ht="17.25">
      <c r="A37" s="8" t="s">
        <v>67</v>
      </c>
      <c r="B37" s="14">
        <v>63</v>
      </c>
      <c r="C37" s="15">
        <v>375</v>
      </c>
    </row>
    <row r="38" spans="1:3" ht="17.25">
      <c r="A38" s="8" t="s">
        <v>65</v>
      </c>
      <c r="B38" s="14">
        <v>68</v>
      </c>
      <c r="C38" s="15">
        <v>405</v>
      </c>
    </row>
    <row r="39" spans="1:3" ht="17.25">
      <c r="A39" s="8" t="s">
        <v>8</v>
      </c>
      <c r="B39" s="14">
        <v>68</v>
      </c>
      <c r="C39" s="15">
        <v>405</v>
      </c>
    </row>
    <row r="40" spans="1:3" ht="15" customHeight="1">
      <c r="A40" s="8" t="s">
        <v>66</v>
      </c>
      <c r="B40" s="14">
        <v>127</v>
      </c>
      <c r="C40" s="15">
        <v>695</v>
      </c>
    </row>
    <row r="41" spans="1:3" ht="53.25" customHeight="1">
      <c r="A41" s="96" t="s">
        <v>69</v>
      </c>
      <c r="B41" s="96"/>
      <c r="C41" s="97"/>
    </row>
    <row r="42" spans="1:3" ht="18">
      <c r="A42" s="29" t="s">
        <v>71</v>
      </c>
      <c r="B42" s="106" t="s">
        <v>42</v>
      </c>
      <c r="C42" s="107"/>
    </row>
    <row r="43" spans="1:3" ht="18">
      <c r="A43" s="5" t="s">
        <v>6</v>
      </c>
      <c r="B43" s="6" t="s">
        <v>9</v>
      </c>
      <c r="C43" s="7" t="s">
        <v>10</v>
      </c>
    </row>
    <row r="44" spans="1:3" ht="17.25">
      <c r="A44" s="8" t="s">
        <v>62</v>
      </c>
      <c r="B44" s="9">
        <v>44</v>
      </c>
      <c r="C44" s="10">
        <v>265</v>
      </c>
    </row>
    <row r="45" spans="1:3" ht="17.25">
      <c r="A45" s="8" t="s">
        <v>7</v>
      </c>
      <c r="B45" s="9">
        <v>49</v>
      </c>
      <c r="C45" s="10">
        <v>295</v>
      </c>
    </row>
    <row r="46" spans="1:3" ht="17.25">
      <c r="A46" s="8" t="s">
        <v>63</v>
      </c>
      <c r="B46" s="9">
        <v>53</v>
      </c>
      <c r="C46" s="10">
        <v>350</v>
      </c>
    </row>
    <row r="47" spans="1:3" ht="17.25">
      <c r="A47" s="8" t="s">
        <v>67</v>
      </c>
      <c r="B47" s="9">
        <v>63</v>
      </c>
      <c r="C47" s="10">
        <v>375</v>
      </c>
    </row>
    <row r="48" spans="1:3" ht="17.25">
      <c r="A48" s="8" t="s">
        <v>65</v>
      </c>
      <c r="B48" s="9">
        <v>68</v>
      </c>
      <c r="C48" s="10">
        <v>405</v>
      </c>
    </row>
    <row r="49" spans="1:3" ht="17.25">
      <c r="A49" s="8" t="s">
        <v>8</v>
      </c>
      <c r="B49" s="9">
        <v>68</v>
      </c>
      <c r="C49" s="10">
        <v>405</v>
      </c>
    </row>
    <row r="50" spans="1:3" ht="17.25">
      <c r="A50" s="8" t="s">
        <v>66</v>
      </c>
      <c r="B50" s="9">
        <v>112</v>
      </c>
      <c r="C50" s="10">
        <v>695</v>
      </c>
    </row>
    <row r="51" spans="1:3" ht="18">
      <c r="A51" s="96" t="s">
        <v>21</v>
      </c>
      <c r="B51" s="96"/>
      <c r="C51" s="97"/>
    </row>
    <row r="52" spans="1:3" ht="18">
      <c r="A52" s="29" t="s">
        <v>70</v>
      </c>
      <c r="B52" s="92" t="s">
        <v>43</v>
      </c>
      <c r="C52" s="93"/>
    </row>
    <row r="53" spans="1:3" ht="18">
      <c r="A53" s="5" t="s">
        <v>6</v>
      </c>
      <c r="B53" s="6" t="s">
        <v>9</v>
      </c>
      <c r="C53" s="7" t="s">
        <v>10</v>
      </c>
    </row>
    <row r="54" spans="1:3" ht="17.25">
      <c r="A54" s="8" t="s">
        <v>62</v>
      </c>
      <c r="B54" s="9">
        <v>35.5</v>
      </c>
      <c r="C54" s="10">
        <v>213</v>
      </c>
    </row>
    <row r="55" spans="1:3" ht="17.25">
      <c r="A55" s="8" t="s">
        <v>7</v>
      </c>
      <c r="B55" s="9">
        <v>44.5</v>
      </c>
      <c r="C55" s="10">
        <v>267</v>
      </c>
    </row>
    <row r="56" spans="1:3" ht="17.25">
      <c r="A56" s="8" t="s">
        <v>63</v>
      </c>
      <c r="B56" s="9">
        <v>65</v>
      </c>
      <c r="C56" s="10">
        <v>390</v>
      </c>
    </row>
    <row r="57" spans="1:3" ht="17.25">
      <c r="A57" s="8" t="s">
        <v>67</v>
      </c>
      <c r="B57" s="9">
        <v>65</v>
      </c>
      <c r="C57" s="10">
        <v>390</v>
      </c>
    </row>
    <row r="58" spans="1:3" ht="17.25">
      <c r="A58" s="8" t="s">
        <v>65</v>
      </c>
      <c r="B58" s="9">
        <v>70</v>
      </c>
      <c r="C58" s="10">
        <v>420</v>
      </c>
    </row>
    <row r="59" spans="1:3" ht="17.25">
      <c r="A59" s="8" t="s">
        <v>8</v>
      </c>
      <c r="B59" s="9">
        <v>66</v>
      </c>
      <c r="C59" s="10">
        <v>396</v>
      </c>
    </row>
    <row r="60" spans="1:3" ht="18" thickBot="1">
      <c r="A60" s="11" t="s">
        <v>66</v>
      </c>
      <c r="B60" s="12">
        <v>125</v>
      </c>
      <c r="C60" s="13">
        <v>750</v>
      </c>
    </row>
  </sheetData>
  <sheetProtection/>
  <mergeCells count="12">
    <mergeCell ref="A1:C1"/>
    <mergeCell ref="B2:C2"/>
    <mergeCell ref="B12:C12"/>
    <mergeCell ref="B22:C22"/>
    <mergeCell ref="B32:C32"/>
    <mergeCell ref="B42:C42"/>
    <mergeCell ref="B52:C52"/>
    <mergeCell ref="A11:C11"/>
    <mergeCell ref="A41:C41"/>
    <mergeCell ref="A21:C21"/>
    <mergeCell ref="A51:C51"/>
    <mergeCell ref="A31:C3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10"/>
  <sheetViews>
    <sheetView zoomScalePageLayoutView="0" workbookViewId="0" topLeftCell="A1">
      <selection activeCell="E9" sqref="E9"/>
    </sheetView>
  </sheetViews>
  <sheetFormatPr defaultColWidth="9.140625" defaultRowHeight="12.75"/>
  <cols>
    <col min="1" max="1" width="32.00390625" style="0" bestFit="1" customWidth="1"/>
    <col min="3" max="3" width="12.57421875" style="0" bestFit="1" customWidth="1"/>
    <col min="4" max="4" width="15.57421875" style="0" customWidth="1"/>
  </cols>
  <sheetData>
    <row r="1" spans="1:4" ht="18" thickBot="1">
      <c r="A1" s="108" t="s">
        <v>22</v>
      </c>
      <c r="B1" s="109"/>
      <c r="C1" s="109"/>
      <c r="D1" s="110"/>
    </row>
    <row r="2" spans="1:4" ht="18" thickBot="1">
      <c r="A2" s="25" t="s">
        <v>6</v>
      </c>
      <c r="B2" s="26" t="s">
        <v>14</v>
      </c>
      <c r="C2" s="26" t="s">
        <v>15</v>
      </c>
      <c r="D2" s="22" t="s">
        <v>23</v>
      </c>
    </row>
    <row r="3" spans="1:4" ht="18">
      <c r="A3" s="8" t="s">
        <v>62</v>
      </c>
      <c r="B3" s="19">
        <v>28</v>
      </c>
      <c r="C3" s="19">
        <v>39</v>
      </c>
      <c r="D3" s="23">
        <v>34</v>
      </c>
    </row>
    <row r="4" spans="1:4" ht="18">
      <c r="A4" s="8" t="s">
        <v>7</v>
      </c>
      <c r="B4" s="19">
        <v>27</v>
      </c>
      <c r="C4" s="19">
        <v>38</v>
      </c>
      <c r="D4" s="23">
        <v>32</v>
      </c>
    </row>
    <row r="5" spans="1:4" ht="18">
      <c r="A5" s="8" t="s">
        <v>63</v>
      </c>
      <c r="B5" s="19">
        <v>19</v>
      </c>
      <c r="C5" s="19">
        <v>27</v>
      </c>
      <c r="D5" s="23">
        <v>23</v>
      </c>
    </row>
    <row r="6" spans="1:4" ht="18">
      <c r="A6" s="8" t="s">
        <v>67</v>
      </c>
      <c r="B6" s="19">
        <v>19</v>
      </c>
      <c r="C6" s="19">
        <v>31</v>
      </c>
      <c r="D6" s="23">
        <v>25</v>
      </c>
    </row>
    <row r="7" spans="1:4" ht="18">
      <c r="A7" s="8" t="s">
        <v>65</v>
      </c>
      <c r="B7" s="19">
        <v>22</v>
      </c>
      <c r="C7" s="19">
        <v>30</v>
      </c>
      <c r="D7" s="23">
        <v>26</v>
      </c>
    </row>
    <row r="8" spans="1:4" ht="18">
      <c r="A8" s="8" t="s">
        <v>8</v>
      </c>
      <c r="B8" s="19">
        <v>17</v>
      </c>
      <c r="C8" s="19">
        <v>25</v>
      </c>
      <c r="D8" s="23">
        <v>21</v>
      </c>
    </row>
    <row r="9" spans="1:4" ht="18" thickBot="1">
      <c r="A9" s="11" t="s">
        <v>66</v>
      </c>
      <c r="B9" s="20">
        <v>15</v>
      </c>
      <c r="C9" s="20">
        <v>18</v>
      </c>
      <c r="D9" s="24">
        <v>17</v>
      </c>
    </row>
    <row r="10" spans="1:4" ht="28.5" customHeight="1">
      <c r="A10" s="111" t="s">
        <v>24</v>
      </c>
      <c r="B10" s="112"/>
      <c r="C10" s="112"/>
      <c r="D10" s="112"/>
    </row>
  </sheetData>
  <sheetProtection/>
  <mergeCells count="2">
    <mergeCell ref="A1:D1"/>
    <mergeCell ref="A10:D1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Enterprise Trip Optimizer</dc:title>
  <dc:subject/>
  <dc:creator>Robert Mullan</dc:creator>
  <cp:keywords/>
  <dc:description/>
  <cp:lastModifiedBy>Melissa May</cp:lastModifiedBy>
  <cp:lastPrinted>2017-08-16T20:16:25Z</cp:lastPrinted>
  <dcterms:created xsi:type="dcterms:W3CDTF">2003-08-22T13:44:17Z</dcterms:created>
  <dcterms:modified xsi:type="dcterms:W3CDTF">2021-01-06T16:11:44Z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velSection">
    <vt:lpwstr>Ground Transportation</vt:lpwstr>
  </property>
  <property fmtid="{D5CDD505-2E9C-101B-9397-08002B2CF9AE}" pid="3" name="ContentType">
    <vt:lpwstr>Document</vt:lpwstr>
  </property>
  <property fmtid="{D5CDD505-2E9C-101B-9397-08002B2CF9AE}" pid="4" name="TravelCategory">
    <vt:lpwstr>Forms</vt:lpwstr>
  </property>
  <property fmtid="{D5CDD505-2E9C-101B-9397-08002B2CF9AE}" pid="5" name="display_urn:schemas-microsoft-com:office:office#Editor">
    <vt:lpwstr>Anna Francis</vt:lpwstr>
  </property>
  <property fmtid="{D5CDD505-2E9C-101B-9397-08002B2CF9AE}" pid="6" name="xd_Signature">
    <vt:lpwstr/>
  </property>
  <property fmtid="{D5CDD505-2E9C-101B-9397-08002B2CF9AE}" pid="7" name="TemplateUrl">
    <vt:lpwstr/>
  </property>
  <property fmtid="{D5CDD505-2E9C-101B-9397-08002B2CF9AE}" pid="8" name="display_urn:schemas-microsoft-com:office:office#Author">
    <vt:lpwstr>Robin Beard</vt:lpwstr>
  </property>
  <property fmtid="{D5CDD505-2E9C-101B-9397-08002B2CF9AE}" pid="9" name="xd_ProgID">
    <vt:lpwstr/>
  </property>
  <property fmtid="{D5CDD505-2E9C-101B-9397-08002B2CF9AE}" pid="10" name="PublishingStartDate">
    <vt:lpwstr/>
  </property>
  <property fmtid="{D5CDD505-2E9C-101B-9397-08002B2CF9AE}" pid="11" name="PublishingExpirationDate">
    <vt:lpwstr/>
  </property>
  <property fmtid="{D5CDD505-2E9C-101B-9397-08002B2CF9AE}" pid="12" name="_SourceUrl">
    <vt:lpwstr/>
  </property>
  <property fmtid="{D5CDD505-2E9C-101B-9397-08002B2CF9AE}" pid="13" name="_SharedFileIndex">
    <vt:lpwstr/>
  </property>
  <property fmtid="{D5CDD505-2E9C-101B-9397-08002B2CF9AE}" pid="14" name="Weight">
    <vt:lpwstr/>
  </property>
</Properties>
</file>