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92" windowHeight="7896" activeTab="0"/>
  </bookViews>
  <sheets>
    <sheet name="2016 REPORT" sheetId="1" r:id="rId1"/>
  </sheets>
  <definedNames>
    <definedName name="_xlnm.Print_Area" localSheetId="0">'2016 REPORT'!$A$1:$T$148</definedName>
    <definedName name="_xlnm.Print_Titles" localSheetId="0">'2016 REPORT'!$A:$B,'2016 REPORT'!$1:$1</definedName>
  </definedNames>
  <calcPr fullCalcOnLoad="1"/>
</workbook>
</file>

<file path=xl/sharedStrings.xml><?xml version="1.0" encoding="utf-8"?>
<sst xmlns="http://schemas.openxmlformats.org/spreadsheetml/2006/main" count="164" uniqueCount="160">
  <si>
    <t>Total Instruction</t>
  </si>
  <si>
    <t>Total General Administration</t>
  </si>
  <si>
    <t>Total School Administration</t>
  </si>
  <si>
    <t>Total Other Expenditures Instructional Support</t>
  </si>
  <si>
    <t xml:space="preserve">Total Other Expenditures Noninstructional </t>
  </si>
  <si>
    <t>Total Current Operational Expenses</t>
  </si>
  <si>
    <t>Capitalized Equipment Expenditures</t>
  </si>
  <si>
    <t>NATCHEZ-ADAMS SCHOOL DIST</t>
  </si>
  <si>
    <t>ALCORN SCHOOL DIST</t>
  </si>
  <si>
    <t>CORINTH SCHOOL DIST</t>
  </si>
  <si>
    <t>AMITE CO SCHOOL DIST</t>
  </si>
  <si>
    <t>ATTALA CO SCHOOL DIST</t>
  </si>
  <si>
    <t>KOSCIUSKO SCHOOL DISTRICT</t>
  </si>
  <si>
    <t>BENTON CO SCHOOL DIST</t>
  </si>
  <si>
    <t>CALHOUN CO SCHOOL DIST</t>
  </si>
  <si>
    <t>CARROLL COUNTY SCHOOL DIST</t>
  </si>
  <si>
    <t>CHICKASAW CO SCHOOL DIST</t>
  </si>
  <si>
    <t>HOUSTON  SCHOOL DIST</t>
  </si>
  <si>
    <t>OKOLONA SEPARATE SCHOOL DIST</t>
  </si>
  <si>
    <t>CHOCTAW CO SCHOOL DIST</t>
  </si>
  <si>
    <t>CLAIBORNE CO SCHOOL DIST</t>
  </si>
  <si>
    <t>ENTERPRISE SCHOOL DIST</t>
  </si>
  <si>
    <t>QUITMAN SCHOOL DIST</t>
  </si>
  <si>
    <t>COAHOMA COUNTY SCHOOL DISTRICT</t>
  </si>
  <si>
    <t>COAHOMA CO AHS</t>
  </si>
  <si>
    <t>CLARKSDALE MUNICIPAL SCHOOL DIST</t>
  </si>
  <si>
    <t>COPIAH CO SCHOOL DIST</t>
  </si>
  <si>
    <t>HAZLEHURST CITY SCHOOL DISTRICT</t>
  </si>
  <si>
    <t>COVINGTON CO SCHOOLS</t>
  </si>
  <si>
    <t>DESOTO CO SCHOOL DIST</t>
  </si>
  <si>
    <t>FORREST COUNTY SCHOOL DISTRICT</t>
  </si>
  <si>
    <t>FORREST COUNTY AG HIGH SCHOOL</t>
  </si>
  <si>
    <t>HATTIESBURG PUBLIC SCHOOL DIST</t>
  </si>
  <si>
    <t>PETAL SCHOOL DIST</t>
  </si>
  <si>
    <t>FRANKLIN CO SCHOOL DIST</t>
  </si>
  <si>
    <t>GEORGE CO SCHOOL DIST</t>
  </si>
  <si>
    <t>GREENE COUNTY SCHOOL DISTRICT</t>
  </si>
  <si>
    <t>GRENADA SCHOOL DIST</t>
  </si>
  <si>
    <t>HANCOCK CO SCHOOL DIST</t>
  </si>
  <si>
    <t>BAY ST LOUIS WAVELAND SCHOOL DIST</t>
  </si>
  <si>
    <t>HARRISON CO SCHOOL DIST</t>
  </si>
  <si>
    <t>BILOXI PUBLIC SCHOOL DIST</t>
  </si>
  <si>
    <t>GULFPORT SCHOOL DIST</t>
  </si>
  <si>
    <t>LONG BEACH SCHOOL DIST</t>
  </si>
  <si>
    <t>PASS CHRISTIAN PUBLIC SCHOOL DIST</t>
  </si>
  <si>
    <t>HINDS CO SCHOOL DIST</t>
  </si>
  <si>
    <t>JACKSON PUBLIC SCHOOL DIST</t>
  </si>
  <si>
    <t>CLINTON PUBLIC SCHOOL DIST</t>
  </si>
  <si>
    <t>HOLMES CO SCHOOL DIST</t>
  </si>
  <si>
    <t>DURANT PUBLIC SCHOOL DIST</t>
  </si>
  <si>
    <t>HUMPHREYS CO SCHOOL DIST</t>
  </si>
  <si>
    <t>ITAWAMBA CO SCHOOL DIST</t>
  </si>
  <si>
    <t>JACKSON CO SCHOOL DIST</t>
  </si>
  <si>
    <t>MOSS POINT SEPARATE SCHOOL DIST</t>
  </si>
  <si>
    <t>OCEAN SPRINGS SCHOOL DIST</t>
  </si>
  <si>
    <t>PASCAGOULA SCHOOL DIST</t>
  </si>
  <si>
    <t>EAST JASPER CONSOLIDATED SCH DIST</t>
  </si>
  <si>
    <t>WEST JASPER CONSOLIDATED SCHOOLS</t>
  </si>
  <si>
    <t>JEFFERSON CO SCHOOL DIST</t>
  </si>
  <si>
    <t>JEFFERSON DAVIS CO SCHOOL DIST</t>
  </si>
  <si>
    <t>JONES CO SCHOOL DIST</t>
  </si>
  <si>
    <t>LAUREL SCHOOL DISTRICT</t>
  </si>
  <si>
    <t>KEMPER CO SCHOOL DIST</t>
  </si>
  <si>
    <t>LAFAYETTE CO SCHOOL DIST</t>
  </si>
  <si>
    <t>OXFORD SCHOOL DISTRICT</t>
  </si>
  <si>
    <t>LAMAR COUNTY SCHOOL DISTRICT</t>
  </si>
  <si>
    <t>LUMBERTON PUBLIC SCHOOL DISTRICT</t>
  </si>
  <si>
    <t>LAUDERDALE CO SCHOOL DIST</t>
  </si>
  <si>
    <t>MERIDIAN PUBLIC SCHOOL DIST</t>
  </si>
  <si>
    <t>LAWRENCE CO SCHOOL DIST</t>
  </si>
  <si>
    <t>LEAKE CO SCHOOL DIST</t>
  </si>
  <si>
    <t>LEE COUNTY SCHOOL DISTRICT</t>
  </si>
  <si>
    <t>NETTLETON SCHOOL DIST</t>
  </si>
  <si>
    <t>TUPELO PUBLIC SCHOOL DIST</t>
  </si>
  <si>
    <t>LEFLORE CO SCHOOL DIST</t>
  </si>
  <si>
    <t>GREENWOOD PUBLIC SCHOOL DISTRICT</t>
  </si>
  <si>
    <t>LINCOLN CO SCHOOL DIST</t>
  </si>
  <si>
    <t>BROOKHAVEN SCHOOL DIST</t>
  </si>
  <si>
    <t>LOWNDES CO SCHOOL DIST</t>
  </si>
  <si>
    <t>COLUMBUS MUNICIPAL SCHOOL DIST</t>
  </si>
  <si>
    <t>MADISON CO SCHOOL DIST</t>
  </si>
  <si>
    <t>CANTON PUBLIC SCHOOL DIST</t>
  </si>
  <si>
    <t>MARION CO SCHOOL DIST</t>
  </si>
  <si>
    <t>COLUMBIA SCHOOL DISTRICT</t>
  </si>
  <si>
    <t>MARSHALL CO SCHOOL DIST</t>
  </si>
  <si>
    <t>HOLLY SPRINGS SCHOOL DIST</t>
  </si>
  <si>
    <t>MONROE CO SCHOOL DIST</t>
  </si>
  <si>
    <t>ABERDEEN SCHOOL DIST</t>
  </si>
  <si>
    <t>AMORY SCHOOL DIST</t>
  </si>
  <si>
    <t>MONTGOMERY CO SCHOOL DIST</t>
  </si>
  <si>
    <t>WINONA SEPARATE SCHOOL DIST</t>
  </si>
  <si>
    <t>NESHOBA COUNTY SCHOOL DISTRICT</t>
  </si>
  <si>
    <t>PHILADELPHIA PUBLIC SCHOOL DIST</t>
  </si>
  <si>
    <t>NEWTON COUNTY SCHOOL DISTRICT</t>
  </si>
  <si>
    <t>NEWTON MUNICIPAL SCHOOL DISTRICT</t>
  </si>
  <si>
    <t>UNION PUBLIC SCHOOL DIST</t>
  </si>
  <si>
    <t>NOXUBEE COUNTY SCHOOL DISTRICT</t>
  </si>
  <si>
    <t>NORTH PANOLA SCHOOLS</t>
  </si>
  <si>
    <t>SOUTH PANOLA SCHOOL DISTRICT</t>
  </si>
  <si>
    <t>PEARL RIVER CO SCHOOL DIST</t>
  </si>
  <si>
    <t>PICAYUNE SCHOOL DIST</t>
  </si>
  <si>
    <t>POPLARVILLE SEPARATE SCHOOL DIST</t>
  </si>
  <si>
    <t>PERRY CO SCHOOL DIST</t>
  </si>
  <si>
    <t>RICHTON SCHOOL DIST</t>
  </si>
  <si>
    <t>NORTH PIKE SCHOOL DIST</t>
  </si>
  <si>
    <t>SOUTH PIKE SCHOOL DIST</t>
  </si>
  <si>
    <t>MCCOMB SCHOOL DISTRICT</t>
  </si>
  <si>
    <t>PONTOTOC CO SCHOOL DIST</t>
  </si>
  <si>
    <t>PONTOTOC CITY SCHOOLS</t>
  </si>
  <si>
    <t>PRENTISS CO SCHOOL DIST</t>
  </si>
  <si>
    <t>BALDWYN SCHOOL DISTRICT</t>
  </si>
  <si>
    <t>BOONEVILLE SCHOOL DIST</t>
  </si>
  <si>
    <t>QUITMAN CO SCHOOL DIST</t>
  </si>
  <si>
    <t>RANKIN CO SCHOOL DIST</t>
  </si>
  <si>
    <t>PEARL PUBLIC SCHOOL DIST</t>
  </si>
  <si>
    <t>SCOTT CO SCHOOL DIST</t>
  </si>
  <si>
    <t>FOREST MUNICIPAL SCHOOL DIST</t>
  </si>
  <si>
    <t>SOUTH DELTA SCHOOL DISTRICT</t>
  </si>
  <si>
    <t>SIMPSON CO SCHOOL DIST</t>
  </si>
  <si>
    <t>SMITH CO SCHOOL DIST</t>
  </si>
  <si>
    <t>STONE CO SCHOOL DIST</t>
  </si>
  <si>
    <t>EAST TALLAHATCHIE CONSOL SCH DIST</t>
  </si>
  <si>
    <t>WEST TALLAHATCHIE SCHOOL DISTRICT</t>
  </si>
  <si>
    <t>TATE CO SCHOOL DIST</t>
  </si>
  <si>
    <t>SENATOBIA MUNICIPAL SCHOOL DIST</t>
  </si>
  <si>
    <t>NORTH TIPPAH SCHOOL DIST</t>
  </si>
  <si>
    <t>SOUTH TIPPAH SCHOOL DIST</t>
  </si>
  <si>
    <t>TISHOMINGO CO SP MUN SCH DIST</t>
  </si>
  <si>
    <t>TUNICA COUNTY SCHOOL DISTRICT</t>
  </si>
  <si>
    <t>UNION CO SCHOOL DIST</t>
  </si>
  <si>
    <t>NEW ALBANY PUBLIC SCHOOLS</t>
  </si>
  <si>
    <t>WALTHALL CO SCHOOL DIST</t>
  </si>
  <si>
    <t>VICKSBURG WARREN SCHOOL DIST</t>
  </si>
  <si>
    <t>HOLLANDALE SCHOOL DIST</t>
  </si>
  <si>
    <t>LELAND SCHOOL DIST</t>
  </si>
  <si>
    <t>WESTERN LINE SCHOOL DISTRICT</t>
  </si>
  <si>
    <t>GREENVILLE PUBLIC SCHOOLS</t>
  </si>
  <si>
    <t>WAYNE CO SCHOOL DIST</t>
  </si>
  <si>
    <t>WEBSTER CO SCHOOL DIST</t>
  </si>
  <si>
    <t>WILKINSON CO SCHOOL DIST</t>
  </si>
  <si>
    <t>LOUISVILLE MUNICIPAL SCHOOL DIST</t>
  </si>
  <si>
    <t>COFFEEVILLE SCHOOL DIST</t>
  </si>
  <si>
    <t>WATER VALLEY SCHOOL DISTRICT</t>
  </si>
  <si>
    <t>YAZOO CO SCHOOL DIST</t>
  </si>
  <si>
    <t>YAZOO CITY MUNICIPAL SCHOOL DIST</t>
  </si>
  <si>
    <t>% Instruction to Current Operations (excluding Capital Outlay)</t>
  </si>
  <si>
    <t>% Gen. Adm. to Current Operations (excluding Capital Outlay)</t>
  </si>
  <si>
    <t>% Other Instr. Exp. to Current Operations (excluding Capital Outlay)</t>
  </si>
  <si>
    <t>% Sch. Adm. to Current Operations (excluding Capital Outlay)</t>
  </si>
  <si>
    <t>% Other Non- Instr. Exp. to Current Operations (excluding Capital Outlay)</t>
  </si>
  <si>
    <t>Percent Ranked (H to L)</t>
  </si>
  <si>
    <t>STATEWIDE TOTALS</t>
  </si>
  <si>
    <t>NORTH BOLIVAR CONSOLIDATED</t>
  </si>
  <si>
    <t>WEST BOLIVAR CONSOLIDATED</t>
  </si>
  <si>
    <t>SUNFLOWER CONSOLIDATED</t>
  </si>
  <si>
    <t>CLEVELAND SCHOOL DISTRICT</t>
  </si>
  <si>
    <t>WEST POINT CONSOL SCHOOL DIST</t>
  </si>
  <si>
    <t>STARKVILLE OKTIBBEHA SCHOOL DISTRICT</t>
  </si>
  <si>
    <t>2015-16 Month 1-9 Average Daily Attendance (ADA)</t>
  </si>
  <si>
    <t>Note: Financial data was not submitted by the Charter Schools and therefore not represented on the report.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</si>
</sst>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000"/>
    <numFmt numFmtId="167" formatCode="[=0]0;0.00"/>
    <numFmt numFmtId="168" formatCode="[$-409]dddd\,\ mmmm\ dd\,\ yyyy"/>
    <numFmt numFmtId="169" formatCode="[$-409]h:mm:ss\ AM/PM"/>
    <numFmt numFmtId="170" formatCode="&quot;$&quot;#,##0.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6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b/>
      <sz val="9"/>
      <name val="Tahoma"/>
      <family val="2"/>
    </font>
    <font>
      <b/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42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4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 horizontal="left"/>
    </xf>
    <xf numFmtId="0" fontId="45" fillId="33" borderId="1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Border="1" applyAlignment="1" applyProtection="1">
      <alignment/>
      <protection/>
    </xf>
    <xf numFmtId="4" fontId="45" fillId="33" borderId="10" xfId="0" applyNumberFormat="1" applyFont="1" applyFill="1" applyBorder="1" applyAlignment="1">
      <alignment horizontal="center" wrapText="1"/>
    </xf>
    <xf numFmtId="42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2" fontId="1" fillId="0" borderId="11" xfId="0" applyNumberFormat="1" applyFont="1" applyFill="1" applyBorder="1" applyAlignment="1">
      <alignment/>
    </xf>
    <xf numFmtId="10" fontId="1" fillId="0" borderId="11" xfId="0" applyNumberFormat="1" applyFont="1" applyBorder="1" applyAlignment="1">
      <alignment/>
    </xf>
    <xf numFmtId="42" fontId="1" fillId="0" borderId="11" xfId="0" applyNumberFormat="1" applyFont="1" applyBorder="1" applyAlignment="1">
      <alignment/>
    </xf>
    <xf numFmtId="10" fontId="1" fillId="0" borderId="11" xfId="0" applyNumberFormat="1" applyFont="1" applyFill="1" applyBorder="1" applyAlignment="1">
      <alignment/>
    </xf>
    <xf numFmtId="44" fontId="1" fillId="0" borderId="11" xfId="0" applyNumberFormat="1" applyFont="1" applyFill="1" applyBorder="1" applyAlignment="1">
      <alignment/>
    </xf>
    <xf numFmtId="42" fontId="1" fillId="0" borderId="0" xfId="0" applyNumberFormat="1" applyFont="1" applyFill="1" applyBorder="1" applyAlignment="1">
      <alignment/>
    </xf>
    <xf numFmtId="1" fontId="5" fillId="0" borderId="12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4" fontId="4" fillId="0" borderId="13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2" xfId="0" applyNumberFormat="1" applyFont="1" applyFill="1" applyBorder="1" applyAlignment="1">
      <alignment/>
    </xf>
    <xf numFmtId="4" fontId="4" fillId="0" borderId="14" xfId="0" applyNumberFormat="1" applyFont="1" applyBorder="1" applyAlignment="1">
      <alignment/>
    </xf>
    <xf numFmtId="44" fontId="7" fillId="0" borderId="13" xfId="0" applyNumberFormat="1" applyFont="1" applyFill="1" applyBorder="1" applyAlignment="1">
      <alignment horizontal="right"/>
    </xf>
    <xf numFmtId="10" fontId="7" fillId="0" borderId="13" xfId="0" applyNumberFormat="1" applyFont="1" applyFill="1" applyBorder="1" applyAlignment="1">
      <alignment/>
    </xf>
    <xf numFmtId="1" fontId="7" fillId="0" borderId="13" xfId="0" applyNumberFormat="1" applyFont="1" applyFill="1" applyBorder="1" applyAlignment="1">
      <alignment horizontal="center"/>
    </xf>
    <xf numFmtId="44" fontId="4" fillId="0" borderId="13" xfId="0" applyNumberFormat="1" applyFont="1" applyFill="1" applyBorder="1" applyAlignment="1" applyProtection="1">
      <alignment/>
      <protection/>
    </xf>
    <xf numFmtId="44" fontId="7" fillId="0" borderId="13" xfId="0" applyNumberFormat="1" applyFont="1" applyFill="1" applyBorder="1" applyAlignment="1">
      <alignment/>
    </xf>
    <xf numFmtId="44" fontId="7" fillId="0" borderId="12" xfId="0" applyNumberFormat="1" applyFont="1" applyFill="1" applyBorder="1" applyAlignment="1">
      <alignment horizontal="right"/>
    </xf>
    <xf numFmtId="44" fontId="4" fillId="0" borderId="12" xfId="0" applyNumberFormat="1" applyFont="1" applyFill="1" applyBorder="1" applyAlignment="1" applyProtection="1">
      <alignment/>
      <protection/>
    </xf>
    <xf numFmtId="10" fontId="7" fillId="0" borderId="12" xfId="0" applyNumberFormat="1" applyFont="1" applyFill="1" applyBorder="1" applyAlignment="1">
      <alignment/>
    </xf>
    <xf numFmtId="44" fontId="7" fillId="0" borderId="12" xfId="0" applyNumberFormat="1" applyFont="1" applyFill="1" applyBorder="1" applyAlignment="1">
      <alignment/>
    </xf>
    <xf numFmtId="4" fontId="8" fillId="0" borderId="12" xfId="42" applyNumberFormat="1" applyFont="1" applyFill="1" applyBorder="1" applyAlignment="1" applyProtection="1">
      <alignment/>
      <protection/>
    </xf>
    <xf numFmtId="44" fontId="8" fillId="0" borderId="12" xfId="0" applyNumberFormat="1" applyFont="1" applyFill="1" applyBorder="1" applyAlignment="1" applyProtection="1">
      <alignment/>
      <protection/>
    </xf>
    <xf numFmtId="10" fontId="9" fillId="0" borderId="12" xfId="0" applyNumberFormat="1" applyFont="1" applyFill="1" applyBorder="1" applyAlignment="1">
      <alignment/>
    </xf>
    <xf numFmtId="1" fontId="9" fillId="0" borderId="12" xfId="0" applyNumberFormat="1" applyFont="1" applyFill="1" applyBorder="1" applyAlignment="1">
      <alignment horizontal="center"/>
    </xf>
    <xf numFmtId="42" fontId="8" fillId="0" borderId="12" xfId="0" applyNumberFormat="1" applyFont="1" applyFill="1" applyBorder="1" applyAlignment="1">
      <alignment/>
    </xf>
    <xf numFmtId="44" fontId="9" fillId="0" borderId="12" xfId="0" applyNumberFormat="1" applyFont="1" applyFill="1" applyBorder="1" applyAlignment="1">
      <alignment/>
    </xf>
    <xf numFmtId="166" fontId="7" fillId="0" borderId="12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 applyProtection="1">
      <alignment/>
      <protection/>
    </xf>
    <xf numFmtId="0" fontId="4" fillId="0" borderId="12" xfId="0" applyFont="1" applyBorder="1" applyAlignment="1">
      <alignment/>
    </xf>
    <xf numFmtId="1" fontId="7" fillId="0" borderId="12" xfId="0" applyNumberFormat="1" applyFont="1" applyFill="1" applyBorder="1" applyAlignment="1">
      <alignment horizontal="left"/>
    </xf>
    <xf numFmtId="0" fontId="8" fillId="0" borderId="14" xfId="0" applyNumberFormat="1" applyFont="1" applyFill="1" applyBorder="1" applyAlignment="1" applyProtection="1">
      <alignment/>
      <protection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6"/>
  <sheetViews>
    <sheetView tabSelected="1" workbookViewId="0" topLeftCell="A1">
      <pane xSplit="2" ySplit="1" topLeftCell="K12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26" sqref="A126"/>
    </sheetView>
  </sheetViews>
  <sheetFormatPr defaultColWidth="9.140625" defaultRowHeight="12.75"/>
  <cols>
    <col min="1" max="1" width="5.00390625" style="6" customWidth="1"/>
    <col min="2" max="2" width="36.421875" style="1" bestFit="1" customWidth="1"/>
    <col min="3" max="3" width="12.421875" style="8" customWidth="1"/>
    <col min="4" max="4" width="20.28125" style="10" customWidth="1"/>
    <col min="5" max="5" width="13.140625" style="3" customWidth="1"/>
    <col min="6" max="6" width="8.140625" style="2" customWidth="1"/>
    <col min="7" max="7" width="17.57421875" style="10" customWidth="1"/>
    <col min="8" max="8" width="14.00390625" style="3" customWidth="1"/>
    <col min="9" max="9" width="8.7109375" style="2" customWidth="1"/>
    <col min="10" max="10" width="17.7109375" style="2" customWidth="1"/>
    <col min="11" max="11" width="13.8515625" style="3" customWidth="1"/>
    <col min="12" max="12" width="8.421875" style="2" customWidth="1"/>
    <col min="13" max="13" width="18.00390625" style="2" customWidth="1"/>
    <col min="14" max="14" width="16.00390625" style="3" customWidth="1"/>
    <col min="15" max="15" width="8.421875" style="2" customWidth="1"/>
    <col min="16" max="16" width="18.00390625" style="2" customWidth="1"/>
    <col min="17" max="17" width="18.7109375" style="3" customWidth="1"/>
    <col min="18" max="18" width="8.28125" style="2" customWidth="1"/>
    <col min="19" max="19" width="19.140625" style="4" customWidth="1"/>
    <col min="20" max="20" width="17.140625" style="2" customWidth="1"/>
  </cols>
  <sheetData>
    <row r="1" spans="1:20" ht="83.25" customHeight="1">
      <c r="A1" s="7"/>
      <c r="B1" s="7"/>
      <c r="C1" s="9" t="s">
        <v>158</v>
      </c>
      <c r="D1" s="7" t="s">
        <v>0</v>
      </c>
      <c r="E1" s="7" t="s">
        <v>145</v>
      </c>
      <c r="F1" s="7" t="s">
        <v>150</v>
      </c>
      <c r="G1" s="7" t="s">
        <v>1</v>
      </c>
      <c r="H1" s="7" t="s">
        <v>146</v>
      </c>
      <c r="I1" s="7" t="s">
        <v>150</v>
      </c>
      <c r="J1" s="7" t="s">
        <v>2</v>
      </c>
      <c r="K1" s="7" t="s">
        <v>148</v>
      </c>
      <c r="L1" s="7" t="s">
        <v>150</v>
      </c>
      <c r="M1" s="7" t="s">
        <v>3</v>
      </c>
      <c r="N1" s="7" t="s">
        <v>147</v>
      </c>
      <c r="O1" s="7" t="s">
        <v>150</v>
      </c>
      <c r="P1" s="7" t="s">
        <v>4</v>
      </c>
      <c r="Q1" s="7" t="s">
        <v>149</v>
      </c>
      <c r="R1" s="7" t="s">
        <v>150</v>
      </c>
      <c r="S1" s="7" t="s">
        <v>5</v>
      </c>
      <c r="T1" s="7" t="s">
        <v>6</v>
      </c>
    </row>
    <row r="2" spans="1:23" ht="12.75">
      <c r="A2" s="43">
        <v>4820</v>
      </c>
      <c r="B2" s="41" t="s">
        <v>87</v>
      </c>
      <c r="C2" s="21">
        <v>1195.9799999999998</v>
      </c>
      <c r="D2" s="25">
        <v>8839642.52</v>
      </c>
      <c r="E2" s="26">
        <v>0.590017638930197</v>
      </c>
      <c r="F2" s="27">
        <f aca="true" t="shared" si="0" ref="F2:F33">RANK(E2,$E$2:$E$145)</f>
        <v>139</v>
      </c>
      <c r="G2" s="28">
        <v>1432096.46</v>
      </c>
      <c r="H2" s="26">
        <v>0.09558782158189506</v>
      </c>
      <c r="I2" s="27">
        <f aca="true" t="shared" si="1" ref="I2:I33">RANK(H2,$H$2:$H$145)</f>
        <v>8</v>
      </c>
      <c r="J2" s="25">
        <v>880236.72</v>
      </c>
      <c r="K2" s="26">
        <v>0.0587529631496977</v>
      </c>
      <c r="L2" s="27">
        <f aca="true" t="shared" si="2" ref="L2:L33">RANK(K2,$K$2:$K$145)</f>
        <v>74</v>
      </c>
      <c r="M2" s="28">
        <v>2868610.96</v>
      </c>
      <c r="N2" s="26">
        <v>0.19147053308989306</v>
      </c>
      <c r="O2" s="27">
        <f aca="true" t="shared" si="3" ref="O2:O33">RANK(N2,$N$2:$N$145)</f>
        <v>16</v>
      </c>
      <c r="P2" s="28">
        <v>961410.38</v>
      </c>
      <c r="Q2" s="26">
        <v>0.06417104324831718</v>
      </c>
      <c r="R2" s="27">
        <f aca="true" t="shared" si="4" ref="R2:R33">RANK(Q2,$Q$2:$Q$145)</f>
        <v>84</v>
      </c>
      <c r="S2" s="29">
        <v>14981997.04</v>
      </c>
      <c r="T2" s="28">
        <v>212277.94</v>
      </c>
      <c r="U2" s="11"/>
      <c r="V2" s="11"/>
      <c r="W2" s="11"/>
    </row>
    <row r="3" spans="1:23" ht="12.75">
      <c r="A3" s="40">
        <v>200</v>
      </c>
      <c r="B3" s="41" t="s">
        <v>8</v>
      </c>
      <c r="C3" s="22">
        <v>3016.789999999999</v>
      </c>
      <c r="D3" s="30">
        <v>20395910.47</v>
      </c>
      <c r="E3" s="26">
        <v>0.7255405304591966</v>
      </c>
      <c r="F3" s="27">
        <f t="shared" si="0"/>
        <v>9</v>
      </c>
      <c r="G3" s="31">
        <v>715848.18</v>
      </c>
      <c r="H3" s="32">
        <v>0.02546475525127418</v>
      </c>
      <c r="I3" s="27">
        <f t="shared" si="1"/>
        <v>142</v>
      </c>
      <c r="J3" s="30">
        <v>1913997.98</v>
      </c>
      <c r="K3" s="32">
        <v>0.06808635053333958</v>
      </c>
      <c r="L3" s="27">
        <f t="shared" si="2"/>
        <v>17</v>
      </c>
      <c r="M3" s="31">
        <v>3711388.04</v>
      </c>
      <c r="N3" s="32">
        <v>0.13202462578183294</v>
      </c>
      <c r="O3" s="27">
        <f t="shared" si="3"/>
        <v>109</v>
      </c>
      <c r="P3" s="31">
        <v>1374186.97</v>
      </c>
      <c r="Q3" s="32">
        <v>0.04888373797435659</v>
      </c>
      <c r="R3" s="27">
        <f t="shared" si="4"/>
        <v>130</v>
      </c>
      <c r="S3" s="33">
        <v>28111331.64</v>
      </c>
      <c r="T3" s="31">
        <v>511253.14</v>
      </c>
      <c r="U3" s="11"/>
      <c r="V3" s="11"/>
      <c r="W3" s="11"/>
    </row>
    <row r="4" spans="1:23" ht="12.75">
      <c r="A4" s="40">
        <v>300</v>
      </c>
      <c r="B4" s="41" t="s">
        <v>10</v>
      </c>
      <c r="C4" s="22">
        <v>969.4100000000001</v>
      </c>
      <c r="D4" s="30">
        <v>8089732.49</v>
      </c>
      <c r="E4" s="26">
        <v>0.580622362675692</v>
      </c>
      <c r="F4" s="27">
        <f t="shared" si="0"/>
        <v>142</v>
      </c>
      <c r="G4" s="31">
        <v>673460.36</v>
      </c>
      <c r="H4" s="32">
        <v>0.04833610331058327</v>
      </c>
      <c r="I4" s="27">
        <f t="shared" si="1"/>
        <v>85</v>
      </c>
      <c r="J4" s="30">
        <v>524571.03</v>
      </c>
      <c r="K4" s="32">
        <v>0.037649906372839936</v>
      </c>
      <c r="L4" s="27">
        <f t="shared" si="2"/>
        <v>140</v>
      </c>
      <c r="M4" s="31">
        <v>3875923.15</v>
      </c>
      <c r="N4" s="32">
        <v>0.27818567050075726</v>
      </c>
      <c r="O4" s="27">
        <f t="shared" si="3"/>
        <v>2</v>
      </c>
      <c r="P4" s="31">
        <v>769177.1</v>
      </c>
      <c r="Q4" s="32">
        <v>0.05520595714012751</v>
      </c>
      <c r="R4" s="27">
        <f t="shared" si="4"/>
        <v>119</v>
      </c>
      <c r="S4" s="33">
        <v>13932864.13</v>
      </c>
      <c r="T4" s="31">
        <v>350084.83</v>
      </c>
      <c r="U4" s="11"/>
      <c r="V4" s="11"/>
      <c r="W4" s="11"/>
    </row>
    <row r="5" spans="1:23" ht="12.75">
      <c r="A5" s="43">
        <v>4821</v>
      </c>
      <c r="B5" s="41" t="s">
        <v>88</v>
      </c>
      <c r="C5" s="22">
        <v>1640.29</v>
      </c>
      <c r="D5" s="30">
        <v>8816610.96</v>
      </c>
      <c r="E5" s="26">
        <v>0.6693372119809861</v>
      </c>
      <c r="F5" s="27">
        <f t="shared" si="0"/>
        <v>68</v>
      </c>
      <c r="G5" s="31">
        <v>842126.99</v>
      </c>
      <c r="H5" s="32">
        <v>0.06393238106771808</v>
      </c>
      <c r="I5" s="27">
        <f t="shared" si="1"/>
        <v>49</v>
      </c>
      <c r="J5" s="30">
        <v>923865.75</v>
      </c>
      <c r="K5" s="32">
        <v>0.07013780330732917</v>
      </c>
      <c r="L5" s="27">
        <f t="shared" si="2"/>
        <v>13</v>
      </c>
      <c r="M5" s="31">
        <v>1553081.21</v>
      </c>
      <c r="N5" s="32">
        <v>0.11790642139000043</v>
      </c>
      <c r="O5" s="27">
        <f t="shared" si="3"/>
        <v>128</v>
      </c>
      <c r="P5" s="31">
        <v>1036466.29</v>
      </c>
      <c r="Q5" s="32">
        <v>0.07868618225396623</v>
      </c>
      <c r="R5" s="27">
        <f t="shared" si="4"/>
        <v>21</v>
      </c>
      <c r="S5" s="33">
        <v>13172151.200000001</v>
      </c>
      <c r="T5" s="31">
        <v>275943.03</v>
      </c>
      <c r="U5" s="11"/>
      <c r="V5" s="11"/>
      <c r="W5" s="11"/>
    </row>
    <row r="6" spans="1:23" ht="12.75">
      <c r="A6" s="40">
        <v>400</v>
      </c>
      <c r="B6" s="41" t="s">
        <v>11</v>
      </c>
      <c r="C6" s="22">
        <v>971.4899999999999</v>
      </c>
      <c r="D6" s="30">
        <v>7688654.29</v>
      </c>
      <c r="E6" s="26">
        <v>0.6546364509130735</v>
      </c>
      <c r="F6" s="27">
        <f t="shared" si="0"/>
        <v>89</v>
      </c>
      <c r="G6" s="31">
        <v>816586.77</v>
      </c>
      <c r="H6" s="32">
        <v>0.0695267916611413</v>
      </c>
      <c r="I6" s="27">
        <f t="shared" si="1"/>
        <v>35</v>
      </c>
      <c r="J6" s="30">
        <v>663909</v>
      </c>
      <c r="K6" s="32">
        <v>0.05652732130959783</v>
      </c>
      <c r="L6" s="27">
        <f t="shared" si="2"/>
        <v>93</v>
      </c>
      <c r="M6" s="31">
        <v>1834345.5799999998</v>
      </c>
      <c r="N6" s="32">
        <v>0.15618200987409506</v>
      </c>
      <c r="O6" s="27">
        <f t="shared" si="3"/>
        <v>58</v>
      </c>
      <c r="P6" s="31">
        <v>741426.72</v>
      </c>
      <c r="Q6" s="32">
        <v>0.06312742624209225</v>
      </c>
      <c r="R6" s="27">
        <f t="shared" si="4"/>
        <v>89</v>
      </c>
      <c r="S6" s="33">
        <v>11744922.36</v>
      </c>
      <c r="T6" s="31">
        <v>266262.33999999997</v>
      </c>
      <c r="U6" s="11"/>
      <c r="V6" s="11"/>
      <c r="W6" s="11"/>
    </row>
    <row r="7" spans="1:23" ht="12.75">
      <c r="A7" s="43">
        <v>5920</v>
      </c>
      <c r="B7" s="41" t="s">
        <v>110</v>
      </c>
      <c r="C7" s="22">
        <v>766.3700000000001</v>
      </c>
      <c r="D7" s="30">
        <v>5420655.07</v>
      </c>
      <c r="E7" s="26">
        <v>0.6640619835229723</v>
      </c>
      <c r="F7" s="27">
        <f t="shared" si="0"/>
        <v>72</v>
      </c>
      <c r="G7" s="31">
        <v>554731</v>
      </c>
      <c r="H7" s="32">
        <v>0.06795779540011977</v>
      </c>
      <c r="I7" s="27">
        <f t="shared" si="1"/>
        <v>38</v>
      </c>
      <c r="J7" s="30">
        <v>625929.7</v>
      </c>
      <c r="K7" s="32">
        <v>0.07668005301210559</v>
      </c>
      <c r="L7" s="27">
        <f t="shared" si="2"/>
        <v>4</v>
      </c>
      <c r="M7" s="31">
        <v>1166027.97</v>
      </c>
      <c r="N7" s="32">
        <v>0.1428452533139071</v>
      </c>
      <c r="O7" s="27">
        <f t="shared" si="3"/>
        <v>88</v>
      </c>
      <c r="P7" s="31">
        <v>395531.42</v>
      </c>
      <c r="Q7" s="32">
        <v>0.048454914750895195</v>
      </c>
      <c r="R7" s="27">
        <f t="shared" si="4"/>
        <v>134</v>
      </c>
      <c r="S7" s="33">
        <v>8162875.16</v>
      </c>
      <c r="T7" s="31">
        <v>8509.7</v>
      </c>
      <c r="U7" s="11"/>
      <c r="V7" s="11"/>
      <c r="W7" s="11"/>
    </row>
    <row r="8" spans="1:23" ht="12.75">
      <c r="A8" s="43">
        <v>2320</v>
      </c>
      <c r="B8" s="41" t="s">
        <v>39</v>
      </c>
      <c r="C8" s="22">
        <v>1831.3400000000001</v>
      </c>
      <c r="D8" s="30">
        <v>12211928.86</v>
      </c>
      <c r="E8" s="26">
        <v>0.6204812686634315</v>
      </c>
      <c r="F8" s="27">
        <f t="shared" si="0"/>
        <v>127</v>
      </c>
      <c r="G8" s="31">
        <v>1174607.1</v>
      </c>
      <c r="H8" s="32">
        <v>0.05968112916021968</v>
      </c>
      <c r="I8" s="27">
        <f t="shared" si="1"/>
        <v>61</v>
      </c>
      <c r="J8" s="30">
        <v>1096045.04</v>
      </c>
      <c r="K8" s="32">
        <v>0.05568943487371917</v>
      </c>
      <c r="L8" s="27">
        <f t="shared" si="2"/>
        <v>97</v>
      </c>
      <c r="M8" s="31">
        <v>4041289.1700000004</v>
      </c>
      <c r="N8" s="32">
        <v>0.20533564025670115</v>
      </c>
      <c r="O8" s="27">
        <f t="shared" si="3"/>
        <v>11</v>
      </c>
      <c r="P8" s="31">
        <v>1157511.8099999998</v>
      </c>
      <c r="Q8" s="32">
        <v>0.0588125270459285</v>
      </c>
      <c r="R8" s="27">
        <f t="shared" si="4"/>
        <v>110</v>
      </c>
      <c r="S8" s="33">
        <v>19681381.98</v>
      </c>
      <c r="T8" s="31">
        <v>513189.6</v>
      </c>
      <c r="U8" s="11"/>
      <c r="V8" s="11"/>
      <c r="W8" s="11"/>
    </row>
    <row r="9" spans="1:23" ht="12.75">
      <c r="A9" s="40">
        <v>500</v>
      </c>
      <c r="B9" s="41" t="s">
        <v>13</v>
      </c>
      <c r="C9" s="22">
        <v>1114.68</v>
      </c>
      <c r="D9" s="30">
        <v>7407134.88</v>
      </c>
      <c r="E9" s="26">
        <v>0.6397355579833741</v>
      </c>
      <c r="F9" s="27">
        <f t="shared" si="0"/>
        <v>109</v>
      </c>
      <c r="G9" s="31">
        <v>676758.99</v>
      </c>
      <c r="H9" s="32">
        <v>0.05844996710629829</v>
      </c>
      <c r="I9" s="27">
        <f t="shared" si="1"/>
        <v>64</v>
      </c>
      <c r="J9" s="30">
        <v>741825.3</v>
      </c>
      <c r="K9" s="32">
        <v>0.06406958019666627</v>
      </c>
      <c r="L9" s="27">
        <f t="shared" si="2"/>
        <v>36</v>
      </c>
      <c r="M9" s="31">
        <v>2039471.72</v>
      </c>
      <c r="N9" s="32">
        <v>0.1761440286862323</v>
      </c>
      <c r="O9" s="27">
        <f t="shared" si="3"/>
        <v>29</v>
      </c>
      <c r="P9" s="31">
        <v>713241.46</v>
      </c>
      <c r="Q9" s="32">
        <v>0.06160086602742901</v>
      </c>
      <c r="R9" s="27">
        <f t="shared" si="4"/>
        <v>94</v>
      </c>
      <c r="S9" s="33">
        <v>11578432.35</v>
      </c>
      <c r="T9" s="31">
        <v>0</v>
      </c>
      <c r="U9" s="11"/>
      <c r="V9" s="11"/>
      <c r="W9" s="11"/>
    </row>
    <row r="10" spans="1:23" ht="12.75">
      <c r="A10" s="43">
        <v>2420</v>
      </c>
      <c r="B10" s="41" t="s">
        <v>41</v>
      </c>
      <c r="C10" s="22">
        <v>5506.3099999999995</v>
      </c>
      <c r="D10" s="30">
        <v>37905321.68</v>
      </c>
      <c r="E10" s="26">
        <v>0.676824791301079</v>
      </c>
      <c r="F10" s="27">
        <f t="shared" si="0"/>
        <v>61</v>
      </c>
      <c r="G10" s="31">
        <v>1707841.63</v>
      </c>
      <c r="H10" s="32">
        <v>0.03049465097693492</v>
      </c>
      <c r="I10" s="27">
        <f t="shared" si="1"/>
        <v>138</v>
      </c>
      <c r="J10" s="30">
        <v>2406907.87</v>
      </c>
      <c r="K10" s="32">
        <v>0.042976944782220736</v>
      </c>
      <c r="L10" s="27">
        <f t="shared" si="2"/>
        <v>134</v>
      </c>
      <c r="M10" s="31">
        <v>11068110.430000002</v>
      </c>
      <c r="N10" s="32">
        <v>0.19762849119506656</v>
      </c>
      <c r="O10" s="27">
        <f t="shared" si="3"/>
        <v>13</v>
      </c>
      <c r="P10" s="31">
        <v>2916447.9</v>
      </c>
      <c r="Q10" s="32">
        <v>0.05207512174469878</v>
      </c>
      <c r="R10" s="27">
        <f t="shared" si="4"/>
        <v>125</v>
      </c>
      <c r="S10" s="33">
        <v>56004629.510000005</v>
      </c>
      <c r="T10" s="31">
        <v>817964.04</v>
      </c>
      <c r="U10" s="11"/>
      <c r="V10" s="11"/>
      <c r="W10" s="11"/>
    </row>
    <row r="11" spans="1:23" ht="12.75">
      <c r="A11" s="43">
        <v>5921</v>
      </c>
      <c r="B11" s="41" t="s">
        <v>111</v>
      </c>
      <c r="C11" s="22">
        <v>1282.45</v>
      </c>
      <c r="D11" s="30">
        <v>7978641.92</v>
      </c>
      <c r="E11" s="26">
        <v>0.728242787644491</v>
      </c>
      <c r="F11" s="27">
        <f t="shared" si="0"/>
        <v>7</v>
      </c>
      <c r="G11" s="31">
        <v>586645.46</v>
      </c>
      <c r="H11" s="32">
        <v>0.05354549426243517</v>
      </c>
      <c r="I11" s="27">
        <f t="shared" si="1"/>
        <v>76</v>
      </c>
      <c r="J11" s="30">
        <v>656798.92</v>
      </c>
      <c r="K11" s="32">
        <v>0.05994868314916069</v>
      </c>
      <c r="L11" s="27">
        <f t="shared" si="2"/>
        <v>59</v>
      </c>
      <c r="M11" s="31">
        <v>1164007.02</v>
      </c>
      <c r="N11" s="32">
        <v>0.106243609574417</v>
      </c>
      <c r="O11" s="27">
        <f t="shared" si="3"/>
        <v>138</v>
      </c>
      <c r="P11" s="31">
        <v>569925.82</v>
      </c>
      <c r="Q11" s="32">
        <v>0.05201942536949602</v>
      </c>
      <c r="R11" s="27">
        <f t="shared" si="4"/>
        <v>126</v>
      </c>
      <c r="S11" s="33">
        <v>10956019.14</v>
      </c>
      <c r="T11" s="31">
        <v>99290.42</v>
      </c>
      <c r="U11" s="11"/>
      <c r="V11" s="11"/>
      <c r="W11" s="11"/>
    </row>
    <row r="12" spans="1:23" ht="12.75">
      <c r="A12" s="43">
        <v>4320</v>
      </c>
      <c r="B12" s="41" t="s">
        <v>77</v>
      </c>
      <c r="C12" s="22">
        <v>2797.0600000000004</v>
      </c>
      <c r="D12" s="30">
        <v>16895405.93</v>
      </c>
      <c r="E12" s="26">
        <v>0.6381187774803786</v>
      </c>
      <c r="F12" s="27">
        <f t="shared" si="0"/>
        <v>112</v>
      </c>
      <c r="G12" s="31">
        <v>1949885.67</v>
      </c>
      <c r="H12" s="32">
        <v>0.07364479226613697</v>
      </c>
      <c r="I12" s="27">
        <f t="shared" si="1"/>
        <v>30</v>
      </c>
      <c r="J12" s="30">
        <v>1580285.54</v>
      </c>
      <c r="K12" s="32">
        <v>0.059685448282965285</v>
      </c>
      <c r="L12" s="27">
        <f t="shared" si="2"/>
        <v>61</v>
      </c>
      <c r="M12" s="31">
        <v>4240328.03</v>
      </c>
      <c r="N12" s="32">
        <v>0.1601519933779645</v>
      </c>
      <c r="O12" s="27">
        <f t="shared" si="3"/>
        <v>53</v>
      </c>
      <c r="P12" s="31">
        <v>1810993.06</v>
      </c>
      <c r="Q12" s="32">
        <v>0.06839898859255464</v>
      </c>
      <c r="R12" s="27">
        <f t="shared" si="4"/>
        <v>55</v>
      </c>
      <c r="S12" s="33">
        <v>26476898.23</v>
      </c>
      <c r="T12" s="31">
        <v>536594.42</v>
      </c>
      <c r="U12" s="11"/>
      <c r="V12" s="11"/>
      <c r="W12" s="11"/>
    </row>
    <row r="13" spans="1:23" ht="12.75">
      <c r="A13" s="40">
        <v>700</v>
      </c>
      <c r="B13" s="41" t="s">
        <v>14</v>
      </c>
      <c r="C13" s="22">
        <v>2323.8599999999997</v>
      </c>
      <c r="D13" s="30">
        <v>14006446.09</v>
      </c>
      <c r="E13" s="26">
        <v>0.6763241545258589</v>
      </c>
      <c r="F13" s="27">
        <f t="shared" si="0"/>
        <v>62</v>
      </c>
      <c r="G13" s="31">
        <v>1137463.06</v>
      </c>
      <c r="H13" s="32">
        <v>0.054924263972153435</v>
      </c>
      <c r="I13" s="27">
        <f t="shared" si="1"/>
        <v>72</v>
      </c>
      <c r="J13" s="30">
        <v>1114097.12</v>
      </c>
      <c r="K13" s="32">
        <v>0.05379600134838305</v>
      </c>
      <c r="L13" s="27">
        <f t="shared" si="2"/>
        <v>110</v>
      </c>
      <c r="M13" s="31">
        <v>2870482.9000000004</v>
      </c>
      <c r="N13" s="32">
        <v>0.13860596099459488</v>
      </c>
      <c r="O13" s="27">
        <f t="shared" si="3"/>
        <v>100</v>
      </c>
      <c r="P13" s="31">
        <v>1581174.97</v>
      </c>
      <c r="Q13" s="32">
        <v>0.07634961915900969</v>
      </c>
      <c r="R13" s="27">
        <f t="shared" si="4"/>
        <v>25</v>
      </c>
      <c r="S13" s="33">
        <v>20709664.14</v>
      </c>
      <c r="T13" s="31">
        <v>384552.97</v>
      </c>
      <c r="U13" s="11"/>
      <c r="V13" s="11"/>
      <c r="W13" s="11"/>
    </row>
    <row r="14" spans="1:23" ht="12.75">
      <c r="A14" s="43">
        <v>4520</v>
      </c>
      <c r="B14" s="41" t="s">
        <v>81</v>
      </c>
      <c r="C14" s="22">
        <v>3358.68</v>
      </c>
      <c r="D14" s="30">
        <v>23215594.47</v>
      </c>
      <c r="E14" s="26">
        <v>0.6837121223114969</v>
      </c>
      <c r="F14" s="27">
        <f t="shared" si="0"/>
        <v>43</v>
      </c>
      <c r="G14" s="31">
        <v>1586174.27</v>
      </c>
      <c r="H14" s="32">
        <v>0.04671371124693795</v>
      </c>
      <c r="I14" s="27">
        <f t="shared" si="1"/>
        <v>92</v>
      </c>
      <c r="J14" s="30">
        <v>1656922.25</v>
      </c>
      <c r="K14" s="32">
        <v>0.0487972784636878</v>
      </c>
      <c r="L14" s="27">
        <f t="shared" si="2"/>
        <v>127</v>
      </c>
      <c r="M14" s="31">
        <v>4987690.420000001</v>
      </c>
      <c r="N14" s="32">
        <v>0.1468902468509962</v>
      </c>
      <c r="O14" s="27">
        <f t="shared" si="3"/>
        <v>80</v>
      </c>
      <c r="P14" s="31">
        <v>2508837.04</v>
      </c>
      <c r="Q14" s="32">
        <v>0.07388664112688104</v>
      </c>
      <c r="R14" s="27">
        <f t="shared" si="4"/>
        <v>33</v>
      </c>
      <c r="S14" s="33">
        <v>33955218.45</v>
      </c>
      <c r="T14" s="31">
        <v>1522508.43</v>
      </c>
      <c r="U14" s="11"/>
      <c r="V14" s="11"/>
      <c r="W14" s="11"/>
    </row>
    <row r="15" spans="1:23" ht="12.75">
      <c r="A15" s="40">
        <v>800</v>
      </c>
      <c r="B15" s="41" t="s">
        <v>15</v>
      </c>
      <c r="C15" s="22">
        <v>932.4599999999999</v>
      </c>
      <c r="D15" s="30">
        <v>5979761</v>
      </c>
      <c r="E15" s="26">
        <v>0.661656696246946</v>
      </c>
      <c r="F15" s="27">
        <f t="shared" si="0"/>
        <v>77</v>
      </c>
      <c r="G15" s="31">
        <v>537561.3200000001</v>
      </c>
      <c r="H15" s="32">
        <v>0.059480813199950196</v>
      </c>
      <c r="I15" s="27">
        <f t="shared" si="1"/>
        <v>62</v>
      </c>
      <c r="J15" s="30">
        <v>464869.94</v>
      </c>
      <c r="K15" s="32">
        <v>0.05143755890660446</v>
      </c>
      <c r="L15" s="27">
        <f t="shared" si="2"/>
        <v>119</v>
      </c>
      <c r="M15" s="31">
        <v>1385870.5299999998</v>
      </c>
      <c r="N15" s="32">
        <v>0.15334567992028508</v>
      </c>
      <c r="O15" s="27">
        <f t="shared" si="3"/>
        <v>62</v>
      </c>
      <c r="P15" s="31">
        <v>669495.56</v>
      </c>
      <c r="Q15" s="32">
        <v>0.07407925172621431</v>
      </c>
      <c r="R15" s="27">
        <f t="shared" si="4"/>
        <v>32</v>
      </c>
      <c r="S15" s="33">
        <v>9037558.35</v>
      </c>
      <c r="T15" s="31">
        <v>327056.37</v>
      </c>
      <c r="U15" s="11"/>
      <c r="V15" s="11"/>
      <c r="W15" s="11"/>
    </row>
    <row r="16" spans="1:23" ht="12.75">
      <c r="A16" s="40">
        <v>900</v>
      </c>
      <c r="B16" s="41" t="s">
        <v>16</v>
      </c>
      <c r="C16" s="22">
        <v>457.41000000000014</v>
      </c>
      <c r="D16" s="30">
        <v>2782921.1</v>
      </c>
      <c r="E16" s="26">
        <v>0.6431902280016841</v>
      </c>
      <c r="F16" s="27">
        <f t="shared" si="0"/>
        <v>107</v>
      </c>
      <c r="G16" s="31">
        <v>449239.28</v>
      </c>
      <c r="H16" s="32">
        <v>0.10382842507842296</v>
      </c>
      <c r="I16" s="27">
        <f t="shared" si="1"/>
        <v>5</v>
      </c>
      <c r="J16" s="30">
        <v>133698.66</v>
      </c>
      <c r="K16" s="32">
        <v>0.030900506524931537</v>
      </c>
      <c r="L16" s="27">
        <f t="shared" si="2"/>
        <v>142</v>
      </c>
      <c r="M16" s="31">
        <v>613334.69</v>
      </c>
      <c r="N16" s="32">
        <v>0.14175424488406882</v>
      </c>
      <c r="O16" s="27">
        <f t="shared" si="3"/>
        <v>91</v>
      </c>
      <c r="P16" s="31">
        <v>347552.82</v>
      </c>
      <c r="Q16" s="32">
        <v>0.08032659551089259</v>
      </c>
      <c r="R16" s="27">
        <f t="shared" si="4"/>
        <v>18</v>
      </c>
      <c r="S16" s="33">
        <v>4326746.55</v>
      </c>
      <c r="T16" s="31">
        <v>98765.65</v>
      </c>
      <c r="U16" s="11"/>
      <c r="V16" s="11"/>
      <c r="W16" s="11"/>
    </row>
    <row r="17" spans="1:23" ht="12.75">
      <c r="A17" s="43">
        <v>1000</v>
      </c>
      <c r="B17" s="41" t="s">
        <v>19</v>
      </c>
      <c r="C17" s="22">
        <v>1271.9999999999998</v>
      </c>
      <c r="D17" s="30">
        <v>10247167.89</v>
      </c>
      <c r="E17" s="26">
        <v>0.6552350892196533</v>
      </c>
      <c r="F17" s="27">
        <f t="shared" si="0"/>
        <v>83</v>
      </c>
      <c r="G17" s="31">
        <v>917257.1</v>
      </c>
      <c r="H17" s="32">
        <v>0.0586522094892563</v>
      </c>
      <c r="I17" s="27">
        <f t="shared" si="1"/>
        <v>63</v>
      </c>
      <c r="J17" s="30">
        <v>931672.66</v>
      </c>
      <c r="K17" s="32">
        <v>0.0595739842512341</v>
      </c>
      <c r="L17" s="27">
        <f t="shared" si="2"/>
        <v>64</v>
      </c>
      <c r="M17" s="31">
        <v>2795776.6900000004</v>
      </c>
      <c r="N17" s="32">
        <v>0.17877046697927942</v>
      </c>
      <c r="O17" s="27">
        <f t="shared" si="3"/>
        <v>25</v>
      </c>
      <c r="P17" s="31">
        <v>747043.75</v>
      </c>
      <c r="Q17" s="32">
        <v>0.047768250060576924</v>
      </c>
      <c r="R17" s="27">
        <f t="shared" si="4"/>
        <v>136</v>
      </c>
      <c r="S17" s="33">
        <v>15638918.09</v>
      </c>
      <c r="T17" s="31">
        <v>314793.61</v>
      </c>
      <c r="U17" s="11"/>
      <c r="V17" s="11"/>
      <c r="W17" s="11"/>
    </row>
    <row r="18" spans="1:23" ht="12.75">
      <c r="A18" s="43">
        <v>1100</v>
      </c>
      <c r="B18" s="41" t="s">
        <v>20</v>
      </c>
      <c r="C18" s="22">
        <v>1421.66</v>
      </c>
      <c r="D18" s="30">
        <v>10403410.45</v>
      </c>
      <c r="E18" s="26">
        <v>0.6291764554815664</v>
      </c>
      <c r="F18" s="27">
        <f t="shared" si="0"/>
        <v>122</v>
      </c>
      <c r="G18" s="31">
        <v>1221137.99</v>
      </c>
      <c r="H18" s="32">
        <v>0.07385186577946509</v>
      </c>
      <c r="I18" s="27">
        <f t="shared" si="1"/>
        <v>29</v>
      </c>
      <c r="J18" s="30">
        <v>965595.24</v>
      </c>
      <c r="K18" s="32">
        <v>0.0583971759504185</v>
      </c>
      <c r="L18" s="27">
        <f t="shared" si="2"/>
        <v>78</v>
      </c>
      <c r="M18" s="31">
        <v>2941725.87</v>
      </c>
      <c r="N18" s="32">
        <v>0.17790941391580178</v>
      </c>
      <c r="O18" s="27">
        <f t="shared" si="3"/>
        <v>26</v>
      </c>
      <c r="P18" s="31">
        <v>1003095.1</v>
      </c>
      <c r="Q18" s="32">
        <v>0.06066508887274821</v>
      </c>
      <c r="R18" s="27">
        <f t="shared" si="4"/>
        <v>103</v>
      </c>
      <c r="S18" s="33">
        <v>16534964.649999999</v>
      </c>
      <c r="T18" s="31">
        <v>84383.76000000001</v>
      </c>
      <c r="U18" s="11"/>
      <c r="V18" s="11"/>
      <c r="W18" s="11"/>
    </row>
    <row r="19" spans="1:23" ht="12.75">
      <c r="A19" s="43">
        <v>1420</v>
      </c>
      <c r="B19" s="41" t="s">
        <v>25</v>
      </c>
      <c r="C19" s="22">
        <v>2549.46</v>
      </c>
      <c r="D19" s="30">
        <v>19666924.23</v>
      </c>
      <c r="E19" s="26">
        <v>0.6743907783575194</v>
      </c>
      <c r="F19" s="27">
        <f t="shared" si="0"/>
        <v>63</v>
      </c>
      <c r="G19" s="31">
        <v>2411313.92</v>
      </c>
      <c r="H19" s="32">
        <v>0.08268541904954098</v>
      </c>
      <c r="I19" s="27">
        <f t="shared" si="1"/>
        <v>17</v>
      </c>
      <c r="J19" s="30">
        <v>1583208.91</v>
      </c>
      <c r="K19" s="32">
        <v>0.05428919523108671</v>
      </c>
      <c r="L19" s="27">
        <f t="shared" si="2"/>
        <v>109</v>
      </c>
      <c r="M19" s="31">
        <v>3401737.94</v>
      </c>
      <c r="N19" s="32">
        <v>0.11664766032023831</v>
      </c>
      <c r="O19" s="27">
        <f t="shared" si="3"/>
        <v>130</v>
      </c>
      <c r="P19" s="31">
        <v>2099319.6799999997</v>
      </c>
      <c r="Q19" s="32">
        <v>0.07198694704161467</v>
      </c>
      <c r="R19" s="27">
        <f t="shared" si="4"/>
        <v>40</v>
      </c>
      <c r="S19" s="33">
        <v>29162504.68</v>
      </c>
      <c r="T19" s="31">
        <v>156843.8</v>
      </c>
      <c r="U19" s="11"/>
      <c r="V19" s="11"/>
      <c r="W19" s="11"/>
    </row>
    <row r="20" spans="1:23" ht="12.75">
      <c r="A20" s="40">
        <v>614</v>
      </c>
      <c r="B20" s="42" t="s">
        <v>155</v>
      </c>
      <c r="C20" s="22">
        <v>3402.08</v>
      </c>
      <c r="D20" s="30">
        <v>23764674.28</v>
      </c>
      <c r="E20" s="26">
        <v>0.7012923962280128</v>
      </c>
      <c r="F20" s="27">
        <f t="shared" si="0"/>
        <v>28</v>
      </c>
      <c r="G20" s="31">
        <v>1485201.67</v>
      </c>
      <c r="H20" s="32">
        <v>0.04382810493273658</v>
      </c>
      <c r="I20" s="27">
        <f t="shared" si="1"/>
        <v>103</v>
      </c>
      <c r="J20" s="30">
        <v>2188175.23</v>
      </c>
      <c r="K20" s="32">
        <v>0.06457276175272211</v>
      </c>
      <c r="L20" s="27">
        <f t="shared" si="2"/>
        <v>31</v>
      </c>
      <c r="M20" s="31">
        <v>4137520.72</v>
      </c>
      <c r="N20" s="32">
        <v>0.12209768945218856</v>
      </c>
      <c r="O20" s="27">
        <f t="shared" si="3"/>
        <v>126</v>
      </c>
      <c r="P20" s="31">
        <v>2311397.9400000004</v>
      </c>
      <c r="Q20" s="32">
        <v>0.06820904763433992</v>
      </c>
      <c r="R20" s="27">
        <f t="shared" si="4"/>
        <v>57</v>
      </c>
      <c r="S20" s="33">
        <v>33886969.84</v>
      </c>
      <c r="T20" s="31">
        <v>108090.41999999998</v>
      </c>
      <c r="U20" s="11"/>
      <c r="V20" s="11"/>
      <c r="W20" s="11"/>
    </row>
    <row r="21" spans="1:23" ht="12.75">
      <c r="A21" s="43">
        <v>2521</v>
      </c>
      <c r="B21" s="41" t="s">
        <v>47</v>
      </c>
      <c r="C21" s="22">
        <v>4801.33</v>
      </c>
      <c r="D21" s="30">
        <v>25713249.15</v>
      </c>
      <c r="E21" s="26">
        <v>0.6120794363806449</v>
      </c>
      <c r="F21" s="27">
        <f t="shared" si="0"/>
        <v>132</v>
      </c>
      <c r="G21" s="31">
        <v>1614600.33</v>
      </c>
      <c r="H21" s="32">
        <v>0.038434024972935146</v>
      </c>
      <c r="I21" s="27">
        <f t="shared" si="1"/>
        <v>117</v>
      </c>
      <c r="J21" s="30">
        <v>2300192.97</v>
      </c>
      <c r="K21" s="32">
        <v>0.054753905600619976</v>
      </c>
      <c r="L21" s="27">
        <f t="shared" si="2"/>
        <v>105</v>
      </c>
      <c r="M21" s="31">
        <v>10453633.909999998</v>
      </c>
      <c r="N21" s="32">
        <v>0.24883881124616244</v>
      </c>
      <c r="O21" s="27">
        <f t="shared" si="3"/>
        <v>3</v>
      </c>
      <c r="P21" s="31">
        <v>1927983.86</v>
      </c>
      <c r="Q21" s="32">
        <v>0.045893821799637496</v>
      </c>
      <c r="R21" s="27">
        <f t="shared" si="4"/>
        <v>139</v>
      </c>
      <c r="S21" s="33">
        <v>42009660.22</v>
      </c>
      <c r="T21" s="31">
        <v>905043.44</v>
      </c>
      <c r="U21" s="11"/>
      <c r="V21" s="11"/>
      <c r="W21" s="11"/>
    </row>
    <row r="22" spans="1:23" ht="12.75">
      <c r="A22" s="43">
        <v>1402</v>
      </c>
      <c r="B22" s="41" t="s">
        <v>24</v>
      </c>
      <c r="C22" s="23">
        <v>226.90999999999997</v>
      </c>
      <c r="D22" s="30">
        <v>2424305.44</v>
      </c>
      <c r="E22" s="26">
        <v>0.7390650949045647</v>
      </c>
      <c r="F22" s="27">
        <f t="shared" si="0"/>
        <v>1</v>
      </c>
      <c r="G22" s="31">
        <v>63865.31</v>
      </c>
      <c r="H22" s="32">
        <v>0.019469750229269563</v>
      </c>
      <c r="I22" s="27">
        <f t="shared" si="1"/>
        <v>144</v>
      </c>
      <c r="J22" s="30">
        <v>251548.24</v>
      </c>
      <c r="K22" s="32">
        <v>0.07668609771740488</v>
      </c>
      <c r="L22" s="27">
        <f t="shared" si="2"/>
        <v>3</v>
      </c>
      <c r="M22" s="31">
        <v>322627.1</v>
      </c>
      <c r="N22" s="32">
        <v>0.09835494502717632</v>
      </c>
      <c r="O22" s="27">
        <f t="shared" si="3"/>
        <v>144</v>
      </c>
      <c r="P22" s="31">
        <v>217886.54</v>
      </c>
      <c r="Q22" s="32">
        <v>0.0664241121215845</v>
      </c>
      <c r="R22" s="27">
        <f t="shared" si="4"/>
        <v>72</v>
      </c>
      <c r="S22" s="33">
        <v>3280232.63</v>
      </c>
      <c r="T22" s="31">
        <v>1710</v>
      </c>
      <c r="U22" s="11"/>
      <c r="V22" s="11"/>
      <c r="W22" s="11"/>
    </row>
    <row r="23" spans="1:23" ht="12.75">
      <c r="A23" s="43">
        <v>1400</v>
      </c>
      <c r="B23" s="41" t="s">
        <v>23</v>
      </c>
      <c r="C23" s="22">
        <v>1468.4299999999998</v>
      </c>
      <c r="D23" s="30">
        <v>10542050.36</v>
      </c>
      <c r="E23" s="26">
        <v>0.6557922881969765</v>
      </c>
      <c r="F23" s="27">
        <f t="shared" si="0"/>
        <v>82</v>
      </c>
      <c r="G23" s="31">
        <v>1041755.14</v>
      </c>
      <c r="H23" s="32">
        <v>0.06480475464182488</v>
      </c>
      <c r="I23" s="27">
        <f t="shared" si="1"/>
        <v>45</v>
      </c>
      <c r="J23" s="30">
        <v>889148.55</v>
      </c>
      <c r="K23" s="32">
        <v>0.055311513627745924</v>
      </c>
      <c r="L23" s="27">
        <f t="shared" si="2"/>
        <v>99</v>
      </c>
      <c r="M23" s="31">
        <v>2253756.3000000003</v>
      </c>
      <c r="N23" s="32">
        <v>0.1402000512749734</v>
      </c>
      <c r="O23" s="27">
        <f t="shared" si="3"/>
        <v>93</v>
      </c>
      <c r="P23" s="31">
        <v>1348578.35</v>
      </c>
      <c r="Q23" s="32">
        <v>0.08389139225847933</v>
      </c>
      <c r="R23" s="27">
        <f t="shared" si="4"/>
        <v>12</v>
      </c>
      <c r="S23" s="33">
        <v>16075288.7</v>
      </c>
      <c r="T23" s="31">
        <v>574967.8400000001</v>
      </c>
      <c r="U23" s="11"/>
      <c r="V23" s="11"/>
      <c r="W23" s="11"/>
    </row>
    <row r="24" spans="1:23" ht="12.75">
      <c r="A24" s="43">
        <v>8111</v>
      </c>
      <c r="B24" s="41" t="s">
        <v>141</v>
      </c>
      <c r="C24" s="22">
        <v>524.94</v>
      </c>
      <c r="D24" s="30">
        <v>3721573</v>
      </c>
      <c r="E24" s="26">
        <v>0.6237314305333026</v>
      </c>
      <c r="F24" s="27">
        <f t="shared" si="0"/>
        <v>124</v>
      </c>
      <c r="G24" s="31">
        <v>594676.0700000001</v>
      </c>
      <c r="H24" s="32">
        <v>0.09966703752553623</v>
      </c>
      <c r="I24" s="27">
        <f t="shared" si="1"/>
        <v>6</v>
      </c>
      <c r="J24" s="30">
        <v>232057.69</v>
      </c>
      <c r="K24" s="32">
        <v>0.038892606688073476</v>
      </c>
      <c r="L24" s="27">
        <f t="shared" si="2"/>
        <v>139</v>
      </c>
      <c r="M24" s="31">
        <v>985656.9100000001</v>
      </c>
      <c r="N24" s="32">
        <v>0.16519498461788465</v>
      </c>
      <c r="O24" s="27">
        <f t="shared" si="3"/>
        <v>42</v>
      </c>
      <c r="P24" s="31">
        <v>432663.66</v>
      </c>
      <c r="Q24" s="32">
        <v>0.07251394063520303</v>
      </c>
      <c r="R24" s="27">
        <f t="shared" si="4"/>
        <v>36</v>
      </c>
      <c r="S24" s="33">
        <v>5966627.33</v>
      </c>
      <c r="T24" s="31">
        <v>129200.71</v>
      </c>
      <c r="U24" s="11"/>
      <c r="V24" s="11"/>
      <c r="W24" s="11"/>
    </row>
    <row r="25" spans="1:23" ht="12.75">
      <c r="A25" s="43">
        <v>4620</v>
      </c>
      <c r="B25" s="41" t="s">
        <v>83</v>
      </c>
      <c r="C25" s="22">
        <v>1617.81</v>
      </c>
      <c r="D25" s="30">
        <v>11568917.49</v>
      </c>
      <c r="E25" s="26">
        <v>0.7384946539790282</v>
      </c>
      <c r="F25" s="27">
        <f t="shared" si="0"/>
        <v>2</v>
      </c>
      <c r="G25" s="31">
        <v>827403.8600000001</v>
      </c>
      <c r="H25" s="32">
        <v>0.05281681089175202</v>
      </c>
      <c r="I25" s="27">
        <f t="shared" si="1"/>
        <v>80</v>
      </c>
      <c r="J25" s="30">
        <v>765734.06</v>
      </c>
      <c r="K25" s="32">
        <v>0.04888015755739101</v>
      </c>
      <c r="L25" s="27">
        <f t="shared" si="2"/>
        <v>126</v>
      </c>
      <c r="M25" s="31">
        <v>1629867.27</v>
      </c>
      <c r="N25" s="32">
        <v>0.10404156366667919</v>
      </c>
      <c r="O25" s="27">
        <f t="shared" si="3"/>
        <v>139</v>
      </c>
      <c r="P25" s="31">
        <v>873617.25</v>
      </c>
      <c r="Q25" s="32">
        <v>0.055766813905149586</v>
      </c>
      <c r="R25" s="27">
        <f t="shared" si="4"/>
        <v>117</v>
      </c>
      <c r="S25" s="33">
        <v>15665539.93</v>
      </c>
      <c r="T25" s="31">
        <v>446831.04</v>
      </c>
      <c r="U25" s="11"/>
      <c r="V25" s="11"/>
      <c r="W25" s="11"/>
    </row>
    <row r="26" spans="1:23" ht="12.75">
      <c r="A26" s="43">
        <v>4420</v>
      </c>
      <c r="B26" s="41" t="s">
        <v>79</v>
      </c>
      <c r="C26" s="22">
        <v>3804.0800000000004</v>
      </c>
      <c r="D26" s="30">
        <v>26196193.22</v>
      </c>
      <c r="E26" s="26">
        <v>0.6552308406047429</v>
      </c>
      <c r="F26" s="27">
        <f t="shared" si="0"/>
        <v>84</v>
      </c>
      <c r="G26" s="31">
        <v>1436512.64</v>
      </c>
      <c r="H26" s="32">
        <v>0.0359306933164596</v>
      </c>
      <c r="I26" s="27">
        <f t="shared" si="1"/>
        <v>123</v>
      </c>
      <c r="J26" s="30">
        <v>2133903.91</v>
      </c>
      <c r="K26" s="32">
        <v>0.05337415406035273</v>
      </c>
      <c r="L26" s="27">
        <f t="shared" si="2"/>
        <v>114</v>
      </c>
      <c r="M26" s="31">
        <v>7392922.02</v>
      </c>
      <c r="N26" s="32">
        <v>0.1849150549856081</v>
      </c>
      <c r="O26" s="27">
        <f t="shared" si="3"/>
        <v>21</v>
      </c>
      <c r="P26" s="31">
        <v>2820566.21</v>
      </c>
      <c r="Q26" s="32">
        <v>0.07054925703283668</v>
      </c>
      <c r="R26" s="27">
        <f t="shared" si="4"/>
        <v>44</v>
      </c>
      <c r="S26" s="33">
        <v>39980098</v>
      </c>
      <c r="T26" s="31">
        <v>804900.6</v>
      </c>
      <c r="U26" s="11"/>
      <c r="V26" s="11"/>
      <c r="W26" s="11"/>
    </row>
    <row r="27" spans="1:23" ht="12.75">
      <c r="A27" s="43">
        <v>1500</v>
      </c>
      <c r="B27" s="41" t="s">
        <v>26</v>
      </c>
      <c r="C27" s="22">
        <v>2555.75</v>
      </c>
      <c r="D27" s="30">
        <v>13552654.34</v>
      </c>
      <c r="E27" s="26">
        <v>0.6421453772414174</v>
      </c>
      <c r="F27" s="27">
        <f t="shared" si="0"/>
        <v>108</v>
      </c>
      <c r="G27" s="31">
        <v>1088761.52</v>
      </c>
      <c r="H27" s="32">
        <v>0.05158717690621327</v>
      </c>
      <c r="I27" s="27">
        <f t="shared" si="1"/>
        <v>82</v>
      </c>
      <c r="J27" s="30">
        <v>1355781.85</v>
      </c>
      <c r="K27" s="32">
        <v>0.06423900629972953</v>
      </c>
      <c r="L27" s="27">
        <f t="shared" si="2"/>
        <v>33</v>
      </c>
      <c r="M27" s="31">
        <v>3199221.47</v>
      </c>
      <c r="N27" s="32">
        <v>0.15158397950640806</v>
      </c>
      <c r="O27" s="27">
        <f t="shared" si="3"/>
        <v>65</v>
      </c>
      <c r="P27" s="31">
        <v>1908855.14</v>
      </c>
      <c r="Q27" s="32">
        <v>0.0904444600462317</v>
      </c>
      <c r="R27" s="27">
        <f t="shared" si="4"/>
        <v>5</v>
      </c>
      <c r="S27" s="33">
        <v>21105274.32</v>
      </c>
      <c r="T27" s="31">
        <v>197875.94</v>
      </c>
      <c r="U27" s="11"/>
      <c r="V27" s="11"/>
      <c r="W27" s="11"/>
    </row>
    <row r="28" spans="1:23" ht="12.75">
      <c r="A28" s="40">
        <v>220</v>
      </c>
      <c r="B28" s="41" t="s">
        <v>9</v>
      </c>
      <c r="C28" s="22">
        <v>2387.8199999999997</v>
      </c>
      <c r="D28" s="30">
        <v>14981937.41</v>
      </c>
      <c r="E28" s="26">
        <v>0.7363653347714029</v>
      </c>
      <c r="F28" s="27">
        <f t="shared" si="0"/>
        <v>4</v>
      </c>
      <c r="G28" s="31">
        <v>938175.2000000001</v>
      </c>
      <c r="H28" s="32">
        <v>0.046111505896501266</v>
      </c>
      <c r="I28" s="27">
        <f t="shared" si="1"/>
        <v>96</v>
      </c>
      <c r="J28" s="30">
        <v>829280.22</v>
      </c>
      <c r="K28" s="32">
        <v>0.040759295016945515</v>
      </c>
      <c r="L28" s="27">
        <f t="shared" si="2"/>
        <v>138</v>
      </c>
      <c r="M28" s="31">
        <v>2508235.74</v>
      </c>
      <c r="N28" s="32">
        <v>0.12328030746797103</v>
      </c>
      <c r="O28" s="27">
        <f t="shared" si="3"/>
        <v>124</v>
      </c>
      <c r="P28" s="31">
        <v>1088165.4300000002</v>
      </c>
      <c r="Q28" s="32">
        <v>0.053483556847179335</v>
      </c>
      <c r="R28" s="27">
        <f t="shared" si="4"/>
        <v>121</v>
      </c>
      <c r="S28" s="33">
        <v>20345794</v>
      </c>
      <c r="T28" s="31">
        <v>48620.02</v>
      </c>
      <c r="U28" s="11"/>
      <c r="V28" s="11"/>
      <c r="W28" s="11"/>
    </row>
    <row r="29" spans="1:23" ht="12.75">
      <c r="A29" s="43">
        <v>1600</v>
      </c>
      <c r="B29" s="41" t="s">
        <v>28</v>
      </c>
      <c r="C29" s="22">
        <v>2738.6600000000003</v>
      </c>
      <c r="D29" s="30">
        <v>18079872.4</v>
      </c>
      <c r="E29" s="26">
        <v>0.6877118870540401</v>
      </c>
      <c r="F29" s="27">
        <f t="shared" si="0"/>
        <v>37</v>
      </c>
      <c r="G29" s="31">
        <v>1530129.91</v>
      </c>
      <c r="H29" s="32">
        <v>0.05820220986979579</v>
      </c>
      <c r="I29" s="27">
        <f t="shared" si="1"/>
        <v>65</v>
      </c>
      <c r="J29" s="30">
        <v>1634530.14</v>
      </c>
      <c r="K29" s="32">
        <v>0.06217332634637976</v>
      </c>
      <c r="L29" s="27">
        <f t="shared" si="2"/>
        <v>47</v>
      </c>
      <c r="M29" s="31">
        <v>3249887.17</v>
      </c>
      <c r="N29" s="32">
        <v>0.1236173568566454</v>
      </c>
      <c r="O29" s="27">
        <f t="shared" si="3"/>
        <v>122</v>
      </c>
      <c r="P29" s="31">
        <v>1795474.07</v>
      </c>
      <c r="Q29" s="32">
        <v>0.06829521987313902</v>
      </c>
      <c r="R29" s="27">
        <f t="shared" si="4"/>
        <v>56</v>
      </c>
      <c r="S29" s="33">
        <v>26289893.689999998</v>
      </c>
      <c r="T29" s="31">
        <v>64670.12</v>
      </c>
      <c r="U29" s="11"/>
      <c r="V29" s="11"/>
      <c r="W29" s="11"/>
    </row>
    <row r="30" spans="1:23" ht="12.75">
      <c r="A30" s="43">
        <v>1700</v>
      </c>
      <c r="B30" s="41" t="s">
        <v>29</v>
      </c>
      <c r="C30" s="22">
        <v>30907.65</v>
      </c>
      <c r="D30" s="30">
        <v>167927460.38</v>
      </c>
      <c r="E30" s="26">
        <v>0.6812826182300744</v>
      </c>
      <c r="F30" s="27">
        <f t="shared" si="0"/>
        <v>48</v>
      </c>
      <c r="G30" s="31">
        <v>11390785</v>
      </c>
      <c r="H30" s="32">
        <v>0.04621247657134287</v>
      </c>
      <c r="I30" s="27">
        <f t="shared" si="1"/>
        <v>95</v>
      </c>
      <c r="J30" s="30">
        <v>13109148.62</v>
      </c>
      <c r="K30" s="32">
        <v>0.05318388710453245</v>
      </c>
      <c r="L30" s="27">
        <f t="shared" si="2"/>
        <v>116</v>
      </c>
      <c r="M30" s="31">
        <v>39988828.760000005</v>
      </c>
      <c r="N30" s="32">
        <v>0.162234895328719</v>
      </c>
      <c r="O30" s="27">
        <f t="shared" si="3"/>
        <v>47</v>
      </c>
      <c r="P30" s="31">
        <v>14070999.850000001</v>
      </c>
      <c r="Q30" s="32">
        <v>0.05708612276533128</v>
      </c>
      <c r="R30" s="27">
        <f t="shared" si="4"/>
        <v>115</v>
      </c>
      <c r="S30" s="33">
        <v>246487222.61</v>
      </c>
      <c r="T30" s="31">
        <v>4711754.54</v>
      </c>
      <c r="U30" s="11"/>
      <c r="V30" s="11"/>
      <c r="W30" s="11"/>
    </row>
    <row r="31" spans="1:23" ht="12.75">
      <c r="A31" s="43">
        <v>2620</v>
      </c>
      <c r="B31" s="41" t="s">
        <v>49</v>
      </c>
      <c r="C31" s="22">
        <v>497.62</v>
      </c>
      <c r="D31" s="30">
        <v>2890723.3</v>
      </c>
      <c r="E31" s="26">
        <v>0.6393899781720651</v>
      </c>
      <c r="F31" s="27">
        <f t="shared" si="0"/>
        <v>110</v>
      </c>
      <c r="G31" s="31">
        <v>446310.18000000005</v>
      </c>
      <c r="H31" s="32">
        <v>0.09871794240845207</v>
      </c>
      <c r="I31" s="27">
        <f t="shared" si="1"/>
        <v>7</v>
      </c>
      <c r="J31" s="30">
        <v>224619.34</v>
      </c>
      <c r="K31" s="32">
        <v>0.04968284404793211</v>
      </c>
      <c r="L31" s="27">
        <f t="shared" si="2"/>
        <v>124</v>
      </c>
      <c r="M31" s="31">
        <v>462721.92000000004</v>
      </c>
      <c r="N31" s="32">
        <v>0.1023480034663076</v>
      </c>
      <c r="O31" s="27">
        <f t="shared" si="3"/>
        <v>141</v>
      </c>
      <c r="P31" s="31">
        <v>496689.71</v>
      </c>
      <c r="Q31" s="32">
        <v>0.10986123190524302</v>
      </c>
      <c r="R31" s="27">
        <f t="shared" si="4"/>
        <v>1</v>
      </c>
      <c r="S31" s="33">
        <v>4521064.45</v>
      </c>
      <c r="T31" s="31">
        <v>16232.72</v>
      </c>
      <c r="U31" s="11"/>
      <c r="V31" s="11"/>
      <c r="W31" s="11"/>
    </row>
    <row r="32" spans="1:23" ht="12.75">
      <c r="A32" s="43">
        <v>3111</v>
      </c>
      <c r="B32" s="41" t="s">
        <v>56</v>
      </c>
      <c r="C32" s="22">
        <v>897.73</v>
      </c>
      <c r="D32" s="30">
        <v>5260065.68</v>
      </c>
      <c r="E32" s="26">
        <v>0.5546181614617064</v>
      </c>
      <c r="F32" s="27">
        <f t="shared" si="0"/>
        <v>143</v>
      </c>
      <c r="G32" s="31">
        <v>1046757.05</v>
      </c>
      <c r="H32" s="32">
        <v>0.11036943374594507</v>
      </c>
      <c r="I32" s="27">
        <f t="shared" si="1"/>
        <v>4</v>
      </c>
      <c r="J32" s="30">
        <v>508527.77</v>
      </c>
      <c r="K32" s="32">
        <v>0.053618862198241884</v>
      </c>
      <c r="L32" s="27">
        <f t="shared" si="2"/>
        <v>112</v>
      </c>
      <c r="M32" s="31">
        <v>2044522.2200000002</v>
      </c>
      <c r="N32" s="32">
        <v>0.21557319313244896</v>
      </c>
      <c r="O32" s="27">
        <f t="shared" si="3"/>
        <v>7</v>
      </c>
      <c r="P32" s="31">
        <v>624248.15</v>
      </c>
      <c r="Q32" s="32">
        <v>0.06582034946165759</v>
      </c>
      <c r="R32" s="27">
        <f t="shared" si="4"/>
        <v>76</v>
      </c>
      <c r="S32" s="33">
        <v>9484120.870000001</v>
      </c>
      <c r="T32" s="31">
        <v>76922.88</v>
      </c>
      <c r="U32" s="11"/>
      <c r="V32" s="11"/>
      <c r="W32" s="11"/>
    </row>
    <row r="33" spans="1:23" ht="12.75">
      <c r="A33" s="43">
        <v>6811</v>
      </c>
      <c r="B33" s="41" t="s">
        <v>121</v>
      </c>
      <c r="C33" s="23">
        <v>1125.8899999999999</v>
      </c>
      <c r="D33" s="30">
        <v>7313953.78</v>
      </c>
      <c r="E33" s="26">
        <v>0.6793591827197567</v>
      </c>
      <c r="F33" s="27">
        <f t="shared" si="0"/>
        <v>53</v>
      </c>
      <c r="G33" s="31">
        <v>509463.05</v>
      </c>
      <c r="H33" s="32">
        <v>0.04732165552103264</v>
      </c>
      <c r="I33" s="27">
        <f t="shared" si="1"/>
        <v>88</v>
      </c>
      <c r="J33" s="30">
        <v>474620.18</v>
      </c>
      <c r="K33" s="32">
        <v>0.04408526322230926</v>
      </c>
      <c r="L33" s="27">
        <f t="shared" si="2"/>
        <v>133</v>
      </c>
      <c r="M33" s="31">
        <v>1660963.4500000002</v>
      </c>
      <c r="N33" s="32">
        <v>0.15427917729053348</v>
      </c>
      <c r="O33" s="27">
        <f t="shared" si="3"/>
        <v>61</v>
      </c>
      <c r="P33" s="31">
        <v>806959.53</v>
      </c>
      <c r="Q33" s="32">
        <v>0.07495472124636793</v>
      </c>
      <c r="R33" s="27">
        <f t="shared" si="4"/>
        <v>30</v>
      </c>
      <c r="S33" s="33">
        <v>10765959.99</v>
      </c>
      <c r="T33" s="31">
        <v>12507.64</v>
      </c>
      <c r="U33" s="11"/>
      <c r="V33" s="11"/>
      <c r="W33" s="11"/>
    </row>
    <row r="34" spans="1:23" ht="12.75">
      <c r="A34" s="43">
        <v>1211</v>
      </c>
      <c r="B34" s="41" t="s">
        <v>21</v>
      </c>
      <c r="C34" s="22">
        <v>898.31</v>
      </c>
      <c r="D34" s="30">
        <v>5828254.34</v>
      </c>
      <c r="E34" s="26">
        <v>0.7141476877590103</v>
      </c>
      <c r="F34" s="27">
        <f aca="true" t="shared" si="5" ref="F34:F65">RANK(E34,$E$2:$E$145)</f>
        <v>16</v>
      </c>
      <c r="G34" s="31">
        <v>657529.48</v>
      </c>
      <c r="H34" s="32">
        <v>0.0805684052860645</v>
      </c>
      <c r="I34" s="27">
        <f aca="true" t="shared" si="6" ref="I34:I65">RANK(H34,$H$2:$H$145)</f>
        <v>19</v>
      </c>
      <c r="J34" s="30">
        <v>246619.27</v>
      </c>
      <c r="K34" s="32">
        <v>0.03021875353286573</v>
      </c>
      <c r="L34" s="27">
        <f aca="true" t="shared" si="7" ref="L34:L65">RANK(K34,$K$2:$K$145)</f>
        <v>143</v>
      </c>
      <c r="M34" s="31">
        <v>945806.33</v>
      </c>
      <c r="N34" s="32">
        <v>0.11589154560425985</v>
      </c>
      <c r="O34" s="27">
        <f aca="true" t="shared" si="8" ref="O34:O65">RANK(N34,$N$2:$N$145)</f>
        <v>131</v>
      </c>
      <c r="P34" s="31">
        <v>482923.69</v>
      </c>
      <c r="Q34" s="32">
        <v>0.059173607817799706</v>
      </c>
      <c r="R34" s="27">
        <f aca="true" t="shared" si="9" ref="R34:R65">RANK(Q34,$Q$2:$Q$145)</f>
        <v>108</v>
      </c>
      <c r="S34" s="33">
        <v>8161133.109999999</v>
      </c>
      <c r="T34" s="31">
        <v>136329.96</v>
      </c>
      <c r="U34" s="11"/>
      <c r="V34" s="11"/>
      <c r="W34" s="11"/>
    </row>
    <row r="35" spans="1:23" ht="12.75">
      <c r="A35" s="43">
        <v>6220</v>
      </c>
      <c r="B35" s="41" t="s">
        <v>116</v>
      </c>
      <c r="C35" s="23">
        <v>1546.45</v>
      </c>
      <c r="D35" s="30">
        <v>8748942.77</v>
      </c>
      <c r="E35" s="26">
        <v>0.6455351091709866</v>
      </c>
      <c r="F35" s="27">
        <f t="shared" si="5"/>
        <v>103</v>
      </c>
      <c r="G35" s="31">
        <v>1048640.34</v>
      </c>
      <c r="H35" s="32">
        <v>0.0773732523070328</v>
      </c>
      <c r="I35" s="27">
        <f t="shared" si="6"/>
        <v>24</v>
      </c>
      <c r="J35" s="30">
        <v>767633.96</v>
      </c>
      <c r="K35" s="32">
        <v>0.0566393774881164</v>
      </c>
      <c r="L35" s="27">
        <f t="shared" si="7"/>
        <v>92</v>
      </c>
      <c r="M35" s="31">
        <v>1995414.2</v>
      </c>
      <c r="N35" s="32">
        <v>0.14723035197524065</v>
      </c>
      <c r="O35" s="27">
        <f t="shared" si="8"/>
        <v>77</v>
      </c>
      <c r="P35" s="31">
        <v>992377.15</v>
      </c>
      <c r="Q35" s="32">
        <v>0.07322190905862361</v>
      </c>
      <c r="R35" s="27">
        <f t="shared" si="9"/>
        <v>34</v>
      </c>
      <c r="S35" s="33">
        <v>13553008.42</v>
      </c>
      <c r="T35" s="31">
        <v>185001.01</v>
      </c>
      <c r="U35" s="11"/>
      <c r="V35" s="11"/>
      <c r="W35" s="11"/>
    </row>
    <row r="36" spans="1:23" ht="12.75">
      <c r="A36" s="43">
        <v>1802</v>
      </c>
      <c r="B36" s="41" t="s">
        <v>31</v>
      </c>
      <c r="C36" s="22">
        <v>523.39</v>
      </c>
      <c r="D36" s="30">
        <v>3999485.85</v>
      </c>
      <c r="E36" s="26">
        <v>0.6790898830826364</v>
      </c>
      <c r="F36" s="27">
        <f t="shared" si="5"/>
        <v>56</v>
      </c>
      <c r="G36" s="31">
        <v>403209.1</v>
      </c>
      <c r="H36" s="32">
        <v>0.06846260515632405</v>
      </c>
      <c r="I36" s="27">
        <f t="shared" si="6"/>
        <v>37</v>
      </c>
      <c r="J36" s="30">
        <v>252548.03</v>
      </c>
      <c r="K36" s="32">
        <v>0.04288121488552089</v>
      </c>
      <c r="L36" s="27">
        <f t="shared" si="7"/>
        <v>136</v>
      </c>
      <c r="M36" s="31">
        <v>866858.75</v>
      </c>
      <c r="N36" s="32">
        <v>0.1471876709319175</v>
      </c>
      <c r="O36" s="27">
        <f t="shared" si="8"/>
        <v>79</v>
      </c>
      <c r="P36" s="31">
        <v>367377.63</v>
      </c>
      <c r="Q36" s="32">
        <v>0.062378625943601246</v>
      </c>
      <c r="R36" s="27">
        <f t="shared" si="9"/>
        <v>90</v>
      </c>
      <c r="S36" s="33">
        <v>5889479.359999999</v>
      </c>
      <c r="T36" s="31">
        <v>191174.85</v>
      </c>
      <c r="U36" s="11"/>
      <c r="V36" s="11"/>
      <c r="W36" s="11"/>
    </row>
    <row r="37" spans="1:23" ht="12.75">
      <c r="A37" s="43">
        <v>1800</v>
      </c>
      <c r="B37" s="41" t="s">
        <v>30</v>
      </c>
      <c r="C37" s="22">
        <v>2170.19</v>
      </c>
      <c r="D37" s="30">
        <v>14422979.04</v>
      </c>
      <c r="E37" s="26">
        <v>0.6587078105580347</v>
      </c>
      <c r="F37" s="27">
        <f t="shared" si="5"/>
        <v>80</v>
      </c>
      <c r="G37" s="31">
        <v>1608799.15</v>
      </c>
      <c r="H37" s="32">
        <v>0.07347501253278721</v>
      </c>
      <c r="I37" s="27">
        <f t="shared" si="6"/>
        <v>31</v>
      </c>
      <c r="J37" s="30">
        <v>1291865.62</v>
      </c>
      <c r="K37" s="32">
        <v>0.05900043061321666</v>
      </c>
      <c r="L37" s="27">
        <f t="shared" si="7"/>
        <v>71</v>
      </c>
      <c r="M37" s="31">
        <v>3180118.66</v>
      </c>
      <c r="N37" s="32">
        <v>0.1452383029909299</v>
      </c>
      <c r="O37" s="27">
        <f t="shared" si="8"/>
        <v>83</v>
      </c>
      <c r="P37" s="31">
        <v>1392105.18</v>
      </c>
      <c r="Q37" s="32">
        <v>0.06357844330503158</v>
      </c>
      <c r="R37" s="27">
        <f t="shared" si="9"/>
        <v>87</v>
      </c>
      <c r="S37" s="33">
        <v>21895867.65</v>
      </c>
      <c r="T37" s="31">
        <v>411173.56</v>
      </c>
      <c r="U37" s="11"/>
      <c r="V37" s="11"/>
      <c r="W37" s="11"/>
    </row>
    <row r="38" spans="1:23" ht="12.75">
      <c r="A38" s="43">
        <v>1900</v>
      </c>
      <c r="B38" s="41" t="s">
        <v>34</v>
      </c>
      <c r="C38" s="22">
        <v>1255.56</v>
      </c>
      <c r="D38" s="30">
        <v>9108625.33</v>
      </c>
      <c r="E38" s="26">
        <v>0.6706349536206999</v>
      </c>
      <c r="F38" s="27">
        <f t="shared" si="5"/>
        <v>66</v>
      </c>
      <c r="G38" s="31">
        <v>1011842.3600000001</v>
      </c>
      <c r="H38" s="32">
        <v>0.07449827274540664</v>
      </c>
      <c r="I38" s="27">
        <f t="shared" si="6"/>
        <v>26</v>
      </c>
      <c r="J38" s="30">
        <v>798007.26</v>
      </c>
      <c r="K38" s="32">
        <v>0.05875437208251948</v>
      </c>
      <c r="L38" s="27">
        <f t="shared" si="7"/>
        <v>73</v>
      </c>
      <c r="M38" s="31">
        <v>1902090.2699999998</v>
      </c>
      <c r="N38" s="32">
        <v>0.14004398839444135</v>
      </c>
      <c r="O38" s="27">
        <f t="shared" si="8"/>
        <v>95</v>
      </c>
      <c r="P38" s="31">
        <v>761526.32</v>
      </c>
      <c r="Q38" s="32">
        <v>0.05606841315693268</v>
      </c>
      <c r="R38" s="27">
        <f t="shared" si="9"/>
        <v>116</v>
      </c>
      <c r="S38" s="33">
        <v>13582091.54</v>
      </c>
      <c r="T38" s="31">
        <v>387646.51</v>
      </c>
      <c r="U38" s="11"/>
      <c r="V38" s="11"/>
      <c r="W38" s="11"/>
    </row>
    <row r="39" spans="1:23" ht="12.75">
      <c r="A39" s="43">
        <v>2000</v>
      </c>
      <c r="B39" s="41" t="s">
        <v>35</v>
      </c>
      <c r="C39" s="22">
        <v>3776.14</v>
      </c>
      <c r="D39" s="30">
        <v>22981661.62</v>
      </c>
      <c r="E39" s="26">
        <v>0.7056212781101605</v>
      </c>
      <c r="F39" s="27">
        <f t="shared" si="5"/>
        <v>23</v>
      </c>
      <c r="G39" s="31">
        <v>1388892.5</v>
      </c>
      <c r="H39" s="32">
        <v>0.04264409237296986</v>
      </c>
      <c r="I39" s="27">
        <f t="shared" si="6"/>
        <v>108</v>
      </c>
      <c r="J39" s="30">
        <v>2020158.36</v>
      </c>
      <c r="K39" s="32">
        <v>0.06202626892424525</v>
      </c>
      <c r="L39" s="27">
        <f t="shared" si="7"/>
        <v>48</v>
      </c>
      <c r="M39" s="31">
        <v>4172806.86</v>
      </c>
      <c r="N39" s="32">
        <v>0.1281204709453052</v>
      </c>
      <c r="O39" s="27">
        <f t="shared" si="8"/>
        <v>115</v>
      </c>
      <c r="P39" s="31">
        <v>2005880.61</v>
      </c>
      <c r="Q39" s="32">
        <v>0.061587889647319094</v>
      </c>
      <c r="R39" s="27">
        <f t="shared" si="9"/>
        <v>95</v>
      </c>
      <c r="S39" s="33">
        <v>32569399.950000003</v>
      </c>
      <c r="T39" s="31">
        <v>520557.64</v>
      </c>
      <c r="U39" s="11"/>
      <c r="V39" s="11"/>
      <c r="W39" s="11"/>
    </row>
    <row r="40" spans="1:23" ht="12.75">
      <c r="A40" s="43">
        <v>2100</v>
      </c>
      <c r="B40" s="41" t="s">
        <v>36</v>
      </c>
      <c r="C40" s="22">
        <v>1899.1499999999999</v>
      </c>
      <c r="D40" s="30">
        <v>11953342.38</v>
      </c>
      <c r="E40" s="26">
        <v>0.6784534299412145</v>
      </c>
      <c r="F40" s="27">
        <f t="shared" si="5"/>
        <v>58</v>
      </c>
      <c r="G40" s="31">
        <v>858936.5</v>
      </c>
      <c r="H40" s="32">
        <v>0.04875192193120314</v>
      </c>
      <c r="I40" s="27">
        <f t="shared" si="6"/>
        <v>84</v>
      </c>
      <c r="J40" s="30">
        <v>1167971.89</v>
      </c>
      <c r="K40" s="32">
        <v>0.06629229797443674</v>
      </c>
      <c r="L40" s="27">
        <f t="shared" si="7"/>
        <v>22</v>
      </c>
      <c r="M40" s="31">
        <v>2369394.63</v>
      </c>
      <c r="N40" s="32">
        <v>0.13448321502925065</v>
      </c>
      <c r="O40" s="27">
        <f t="shared" si="8"/>
        <v>106</v>
      </c>
      <c r="P40" s="31">
        <v>1268870.26</v>
      </c>
      <c r="Q40" s="32">
        <v>0.07201913512389499</v>
      </c>
      <c r="R40" s="27">
        <f t="shared" si="9"/>
        <v>39</v>
      </c>
      <c r="S40" s="33">
        <v>17618515.66</v>
      </c>
      <c r="T40" s="31">
        <v>969772.38</v>
      </c>
      <c r="U40" s="11"/>
      <c r="V40" s="11"/>
      <c r="W40" s="11"/>
    </row>
    <row r="41" spans="1:23" ht="12.75">
      <c r="A41" s="43">
        <v>7620</v>
      </c>
      <c r="B41" s="41" t="s">
        <v>136</v>
      </c>
      <c r="C41" s="22">
        <v>4820.530000000001</v>
      </c>
      <c r="D41" s="30">
        <v>29978026.87</v>
      </c>
      <c r="E41" s="26">
        <v>0.6167215411505217</v>
      </c>
      <c r="F41" s="27">
        <f t="shared" si="5"/>
        <v>131</v>
      </c>
      <c r="G41" s="31">
        <v>4579175</v>
      </c>
      <c r="H41" s="32">
        <v>0.09420486129539386</v>
      </c>
      <c r="I41" s="27">
        <f t="shared" si="6"/>
        <v>10</v>
      </c>
      <c r="J41" s="30">
        <v>2988778.13</v>
      </c>
      <c r="K41" s="32">
        <v>0.0614864968426314</v>
      </c>
      <c r="L41" s="27">
        <f t="shared" si="7"/>
        <v>51</v>
      </c>
      <c r="M41" s="31">
        <v>7779871</v>
      </c>
      <c r="N41" s="32">
        <v>0.1600510285042736</v>
      </c>
      <c r="O41" s="27">
        <f t="shared" si="8"/>
        <v>54</v>
      </c>
      <c r="P41" s="31">
        <v>3282840.07</v>
      </c>
      <c r="Q41" s="32">
        <v>0.06753607220717947</v>
      </c>
      <c r="R41" s="27">
        <f t="shared" si="9"/>
        <v>62</v>
      </c>
      <c r="S41" s="33">
        <v>48608691.07</v>
      </c>
      <c r="T41" s="31">
        <v>275052.66</v>
      </c>
      <c r="U41" s="11"/>
      <c r="V41" s="11"/>
      <c r="W41" s="11"/>
    </row>
    <row r="42" spans="1:23" ht="12.75">
      <c r="A42" s="43">
        <v>4220</v>
      </c>
      <c r="B42" s="41" t="s">
        <v>75</v>
      </c>
      <c r="C42" s="22">
        <v>2580.94</v>
      </c>
      <c r="D42" s="30">
        <v>18715460.34</v>
      </c>
      <c r="E42" s="26">
        <v>0.687887318379468</v>
      </c>
      <c r="F42" s="27">
        <f t="shared" si="5"/>
        <v>36</v>
      </c>
      <c r="G42" s="31">
        <v>1685545.4</v>
      </c>
      <c r="H42" s="32">
        <v>0.06195227283481544</v>
      </c>
      <c r="I42" s="27">
        <f t="shared" si="6"/>
        <v>55</v>
      </c>
      <c r="J42" s="30">
        <v>1656771.44</v>
      </c>
      <c r="K42" s="32">
        <v>0.060894685053164435</v>
      </c>
      <c r="L42" s="27">
        <f t="shared" si="7"/>
        <v>55</v>
      </c>
      <c r="M42" s="31">
        <v>3087698.3400000003</v>
      </c>
      <c r="N42" s="32">
        <v>0.11348844711704993</v>
      </c>
      <c r="O42" s="27">
        <f t="shared" si="8"/>
        <v>135</v>
      </c>
      <c r="P42" s="31">
        <v>2061684.49</v>
      </c>
      <c r="Q42" s="32">
        <v>0.07577727661550222</v>
      </c>
      <c r="R42" s="27">
        <f t="shared" si="9"/>
        <v>29</v>
      </c>
      <c r="S42" s="33">
        <v>27207160.009999998</v>
      </c>
      <c r="T42" s="31">
        <v>35971.01</v>
      </c>
      <c r="U42" s="11"/>
      <c r="V42" s="11"/>
      <c r="W42" s="11"/>
    </row>
    <row r="43" spans="1:23" ht="12.75">
      <c r="A43" s="43">
        <v>2220</v>
      </c>
      <c r="B43" s="41" t="s">
        <v>37</v>
      </c>
      <c r="C43" s="22">
        <v>3821.1300000000006</v>
      </c>
      <c r="D43" s="30">
        <v>23924295.24</v>
      </c>
      <c r="E43" s="26">
        <v>0.6840999741738861</v>
      </c>
      <c r="F43" s="27">
        <f t="shared" si="5"/>
        <v>41</v>
      </c>
      <c r="G43" s="31">
        <v>1491681.8900000001</v>
      </c>
      <c r="H43" s="32">
        <v>0.04265369291708565</v>
      </c>
      <c r="I43" s="27">
        <f t="shared" si="6"/>
        <v>107</v>
      </c>
      <c r="J43" s="30">
        <v>2225218.76</v>
      </c>
      <c r="K43" s="32">
        <v>0.06362871219303876</v>
      </c>
      <c r="L43" s="27">
        <f t="shared" si="7"/>
        <v>38</v>
      </c>
      <c r="M43" s="31">
        <v>5427697.409999999</v>
      </c>
      <c r="N43" s="32">
        <v>0.15520154808140835</v>
      </c>
      <c r="O43" s="27">
        <f t="shared" si="8"/>
        <v>60</v>
      </c>
      <c r="P43" s="31">
        <v>1903034.99</v>
      </c>
      <c r="Q43" s="32">
        <v>0.05441607263458106</v>
      </c>
      <c r="R43" s="27">
        <f t="shared" si="9"/>
        <v>120</v>
      </c>
      <c r="S43" s="33">
        <v>34971928.29</v>
      </c>
      <c r="T43" s="31">
        <v>269042.15</v>
      </c>
      <c r="U43" s="11"/>
      <c r="V43" s="11"/>
      <c r="W43" s="11"/>
    </row>
    <row r="44" spans="1:23" ht="12" customHeight="1">
      <c r="A44" s="43">
        <v>2421</v>
      </c>
      <c r="B44" s="41" t="s">
        <v>42</v>
      </c>
      <c r="C44" s="22">
        <v>5968.580000000001</v>
      </c>
      <c r="D44" s="30">
        <v>39225994.61</v>
      </c>
      <c r="E44" s="26">
        <v>0.6921995560560791</v>
      </c>
      <c r="F44" s="27">
        <f t="shared" si="5"/>
        <v>33</v>
      </c>
      <c r="G44" s="31">
        <v>1777886.63</v>
      </c>
      <c r="H44" s="32">
        <v>0.0313733876792586</v>
      </c>
      <c r="I44" s="27">
        <f t="shared" si="6"/>
        <v>135</v>
      </c>
      <c r="J44" s="30">
        <v>3720587.31</v>
      </c>
      <c r="K44" s="32">
        <v>0.06565515826572131</v>
      </c>
      <c r="L44" s="27">
        <f t="shared" si="7"/>
        <v>25</v>
      </c>
      <c r="M44" s="31">
        <v>9255559.229999999</v>
      </c>
      <c r="N44" s="32">
        <v>0.1633277639931013</v>
      </c>
      <c r="O44" s="27">
        <f t="shared" si="8"/>
        <v>44</v>
      </c>
      <c r="P44" s="31">
        <v>2688593.67</v>
      </c>
      <c r="Q44" s="32">
        <v>0.04744413400583966</v>
      </c>
      <c r="R44" s="27">
        <f t="shared" si="9"/>
        <v>137</v>
      </c>
      <c r="S44" s="33">
        <v>56668621.45</v>
      </c>
      <c r="T44" s="31">
        <v>382739.96</v>
      </c>
      <c r="U44" s="11"/>
      <c r="V44" s="11"/>
      <c r="W44" s="11"/>
    </row>
    <row r="45" spans="1:20" s="11" customFormat="1" ht="12.75">
      <c r="A45" s="43">
        <v>2300</v>
      </c>
      <c r="B45" s="41" t="s">
        <v>38</v>
      </c>
      <c r="C45" s="22">
        <v>4161.16</v>
      </c>
      <c r="D45" s="30">
        <v>23365052.23</v>
      </c>
      <c r="E45" s="26">
        <v>0.6487891083379506</v>
      </c>
      <c r="F45" s="27">
        <f t="shared" si="5"/>
        <v>98</v>
      </c>
      <c r="G45" s="31">
        <v>1209816.69</v>
      </c>
      <c r="H45" s="32">
        <v>0.0335935860031874</v>
      </c>
      <c r="I45" s="27">
        <f t="shared" si="6"/>
        <v>130</v>
      </c>
      <c r="J45" s="30">
        <v>2360892.77</v>
      </c>
      <c r="K45" s="32">
        <v>0.06555609206655791</v>
      </c>
      <c r="L45" s="27">
        <f t="shared" si="7"/>
        <v>27</v>
      </c>
      <c r="M45" s="31">
        <v>7070378.75</v>
      </c>
      <c r="N45" s="32">
        <v>0.19632674815656054</v>
      </c>
      <c r="O45" s="27">
        <f t="shared" si="8"/>
        <v>14</v>
      </c>
      <c r="P45" s="31">
        <v>2007183.35</v>
      </c>
      <c r="Q45" s="32">
        <v>0.05573446543574367</v>
      </c>
      <c r="R45" s="27">
        <f t="shared" si="9"/>
        <v>118</v>
      </c>
      <c r="S45" s="33">
        <v>36013323.79</v>
      </c>
      <c r="T45" s="31">
        <v>1482485.84</v>
      </c>
    </row>
    <row r="46" spans="1:23" ht="12.75">
      <c r="A46" s="43">
        <v>2400</v>
      </c>
      <c r="B46" s="41" t="s">
        <v>40</v>
      </c>
      <c r="C46" s="22">
        <v>13709.050000000001</v>
      </c>
      <c r="D46" s="30">
        <v>83439861.72</v>
      </c>
      <c r="E46" s="26">
        <v>0.6550134209159615</v>
      </c>
      <c r="F46" s="27">
        <f t="shared" si="5"/>
        <v>87</v>
      </c>
      <c r="G46" s="31">
        <v>2658881.84</v>
      </c>
      <c r="H46" s="32">
        <v>0.02087255723977638</v>
      </c>
      <c r="I46" s="27">
        <f t="shared" si="6"/>
        <v>143</v>
      </c>
      <c r="J46" s="30">
        <v>7516482.16</v>
      </c>
      <c r="K46" s="32">
        <v>0.059005331401397666</v>
      </c>
      <c r="L46" s="27">
        <f t="shared" si="7"/>
        <v>70</v>
      </c>
      <c r="M46" s="31">
        <v>26198202.77</v>
      </c>
      <c r="N46" s="32">
        <v>0.2056591905175046</v>
      </c>
      <c r="O46" s="27">
        <f t="shared" si="8"/>
        <v>10</v>
      </c>
      <c r="P46" s="31">
        <v>7573063.2299999995</v>
      </c>
      <c r="Q46" s="32">
        <v>0.0594494999253599</v>
      </c>
      <c r="R46" s="27">
        <f t="shared" si="9"/>
        <v>107</v>
      </c>
      <c r="S46" s="33">
        <v>127386491.72</v>
      </c>
      <c r="T46" s="31">
        <v>3288541.5999999996</v>
      </c>
      <c r="U46" s="11"/>
      <c r="V46" s="11"/>
      <c r="W46" s="11"/>
    </row>
    <row r="47" spans="1:23" ht="12.75">
      <c r="A47" s="43">
        <v>1820</v>
      </c>
      <c r="B47" s="41" t="s">
        <v>32</v>
      </c>
      <c r="C47" s="22">
        <v>3993.0000000000005</v>
      </c>
      <c r="D47" s="30">
        <v>30878698.6</v>
      </c>
      <c r="E47" s="26">
        <v>0.6777553073840837</v>
      </c>
      <c r="F47" s="27">
        <f t="shared" si="5"/>
        <v>59</v>
      </c>
      <c r="G47" s="31">
        <v>2136964.9699999997</v>
      </c>
      <c r="H47" s="32">
        <v>0.04690415774553947</v>
      </c>
      <c r="I47" s="27">
        <f t="shared" si="6"/>
        <v>90</v>
      </c>
      <c r="J47" s="30">
        <v>2626837.04</v>
      </c>
      <c r="K47" s="32">
        <v>0.057656340008224845</v>
      </c>
      <c r="L47" s="27">
        <f t="shared" si="7"/>
        <v>84</v>
      </c>
      <c r="M47" s="31">
        <v>6461660.640000001</v>
      </c>
      <c r="N47" s="32">
        <v>0.14182672819232203</v>
      </c>
      <c r="O47" s="27">
        <f t="shared" si="8"/>
        <v>90</v>
      </c>
      <c r="P47" s="31">
        <v>3456084.85</v>
      </c>
      <c r="Q47" s="32">
        <v>0.07585746666982995</v>
      </c>
      <c r="R47" s="27">
        <f t="shared" si="9"/>
        <v>27</v>
      </c>
      <c r="S47" s="33">
        <v>45560246.1</v>
      </c>
      <c r="T47" s="31">
        <v>165588.98</v>
      </c>
      <c r="U47" s="11"/>
      <c r="V47" s="11"/>
      <c r="W47" s="11"/>
    </row>
    <row r="48" spans="1:23" ht="12.75">
      <c r="A48" s="43">
        <v>1520</v>
      </c>
      <c r="B48" s="41" t="s">
        <v>27</v>
      </c>
      <c r="C48" s="22">
        <v>1375.05</v>
      </c>
      <c r="D48" s="30">
        <v>7571738.71</v>
      </c>
      <c r="E48" s="26">
        <v>0.6175650283751888</v>
      </c>
      <c r="F48" s="27">
        <f t="shared" si="5"/>
        <v>130</v>
      </c>
      <c r="G48" s="31">
        <v>1162741.33</v>
      </c>
      <c r="H48" s="32">
        <v>0.09483533570778155</v>
      </c>
      <c r="I48" s="27">
        <f t="shared" si="6"/>
        <v>9</v>
      </c>
      <c r="J48" s="30">
        <v>677832.02</v>
      </c>
      <c r="K48" s="32">
        <v>0.055285234567333814</v>
      </c>
      <c r="L48" s="27">
        <f t="shared" si="7"/>
        <v>100</v>
      </c>
      <c r="M48" s="31">
        <v>1872103.8</v>
      </c>
      <c r="N48" s="32">
        <v>0.15269225215621562</v>
      </c>
      <c r="O48" s="27">
        <f t="shared" si="8"/>
        <v>64</v>
      </c>
      <c r="P48" s="31">
        <v>976218.02</v>
      </c>
      <c r="Q48" s="32">
        <v>0.07962214919348037</v>
      </c>
      <c r="R48" s="27">
        <f t="shared" si="9"/>
        <v>19</v>
      </c>
      <c r="S48" s="33">
        <v>12260633.879999999</v>
      </c>
      <c r="T48" s="31">
        <v>315879.39999999997</v>
      </c>
      <c r="U48" s="11"/>
      <c r="V48" s="11"/>
      <c r="W48" s="11"/>
    </row>
    <row r="49" spans="1:23" ht="12.75">
      <c r="A49" s="43">
        <v>2500</v>
      </c>
      <c r="B49" s="41" t="s">
        <v>45</v>
      </c>
      <c r="C49" s="22">
        <v>5787.799999999999</v>
      </c>
      <c r="D49" s="30">
        <v>33370623.65</v>
      </c>
      <c r="E49" s="26">
        <v>0.5895534664601744</v>
      </c>
      <c r="F49" s="27">
        <f t="shared" si="5"/>
        <v>140</v>
      </c>
      <c r="G49" s="31">
        <v>3155957.5</v>
      </c>
      <c r="H49" s="32">
        <v>0.055755795985130946</v>
      </c>
      <c r="I49" s="27">
        <f t="shared" si="6"/>
        <v>69</v>
      </c>
      <c r="J49" s="30">
        <v>3670306.41</v>
      </c>
      <c r="K49" s="32">
        <v>0.06484271584737068</v>
      </c>
      <c r="L49" s="27">
        <f t="shared" si="7"/>
        <v>29</v>
      </c>
      <c r="M49" s="31">
        <v>12658268.250000002</v>
      </c>
      <c r="N49" s="32">
        <v>0.22363159899081678</v>
      </c>
      <c r="O49" s="27">
        <f t="shared" si="8"/>
        <v>4</v>
      </c>
      <c r="P49" s="31">
        <v>3748062.64</v>
      </c>
      <c r="Q49" s="32">
        <v>0.06621642271650721</v>
      </c>
      <c r="R49" s="27">
        <f t="shared" si="9"/>
        <v>74</v>
      </c>
      <c r="S49" s="33">
        <v>56603218.45</v>
      </c>
      <c r="T49" s="31">
        <v>200034.71</v>
      </c>
      <c r="U49" s="11"/>
      <c r="V49" s="11"/>
      <c r="W49" s="11"/>
    </row>
    <row r="50" spans="1:23" ht="12.75">
      <c r="A50" s="43">
        <v>7611</v>
      </c>
      <c r="B50" s="41" t="s">
        <v>133</v>
      </c>
      <c r="C50" s="22">
        <v>559.66</v>
      </c>
      <c r="D50" s="30">
        <v>5086767.96</v>
      </c>
      <c r="E50" s="26">
        <v>0.6376485861057629</v>
      </c>
      <c r="F50" s="27">
        <f t="shared" si="5"/>
        <v>114</v>
      </c>
      <c r="G50" s="31">
        <v>1109145.48</v>
      </c>
      <c r="H50" s="32">
        <v>0.13903623138878105</v>
      </c>
      <c r="I50" s="27">
        <f t="shared" si="6"/>
        <v>1</v>
      </c>
      <c r="J50" s="30">
        <v>253457.45</v>
      </c>
      <c r="K50" s="32">
        <v>0.031771998624932775</v>
      </c>
      <c r="L50" s="27">
        <f t="shared" si="7"/>
        <v>141</v>
      </c>
      <c r="M50" s="31">
        <v>1113047.5899999999</v>
      </c>
      <c r="N50" s="32">
        <v>0.13952537792424224</v>
      </c>
      <c r="O50" s="27">
        <f t="shared" si="8"/>
        <v>96</v>
      </c>
      <c r="P50" s="31">
        <v>414966.04</v>
      </c>
      <c r="Q50" s="32">
        <v>0.05201780595628102</v>
      </c>
      <c r="R50" s="27">
        <f t="shared" si="9"/>
        <v>127</v>
      </c>
      <c r="S50" s="33">
        <v>7977384.52</v>
      </c>
      <c r="T50" s="31">
        <v>78582.17</v>
      </c>
      <c r="U50" s="11"/>
      <c r="V50" s="11"/>
      <c r="W50" s="11"/>
    </row>
    <row r="51" spans="1:23" ht="12.75">
      <c r="A51" s="43">
        <v>4720</v>
      </c>
      <c r="B51" s="41" t="s">
        <v>85</v>
      </c>
      <c r="C51" s="22">
        <v>1334.6799999999998</v>
      </c>
      <c r="D51" s="30">
        <v>8730860.11</v>
      </c>
      <c r="E51" s="26">
        <v>0.6532140920820007</v>
      </c>
      <c r="F51" s="27">
        <f t="shared" si="5"/>
        <v>92</v>
      </c>
      <c r="G51" s="31">
        <v>904004.15</v>
      </c>
      <c r="H51" s="32">
        <v>0.06763460216299477</v>
      </c>
      <c r="I51" s="27">
        <f t="shared" si="6"/>
        <v>39</v>
      </c>
      <c r="J51" s="30">
        <v>806616.65</v>
      </c>
      <c r="K51" s="32">
        <v>0.06034839134399726</v>
      </c>
      <c r="L51" s="27">
        <f t="shared" si="7"/>
        <v>57</v>
      </c>
      <c r="M51" s="31">
        <v>1911060.44</v>
      </c>
      <c r="N51" s="32">
        <v>0.14297922478435277</v>
      </c>
      <c r="O51" s="27">
        <f t="shared" si="8"/>
        <v>86</v>
      </c>
      <c r="P51" s="31">
        <v>1013459.5</v>
      </c>
      <c r="Q51" s="32">
        <v>0.07582368962665449</v>
      </c>
      <c r="R51" s="27">
        <f t="shared" si="9"/>
        <v>28</v>
      </c>
      <c r="S51" s="33">
        <v>13366000.85</v>
      </c>
      <c r="T51" s="31">
        <v>396627.07</v>
      </c>
      <c r="U51" s="11"/>
      <c r="V51" s="11"/>
      <c r="W51" s="11"/>
    </row>
    <row r="52" spans="1:23" ht="12.75">
      <c r="A52" s="43">
        <v>2600</v>
      </c>
      <c r="B52" s="41" t="s">
        <v>48</v>
      </c>
      <c r="C52" s="22">
        <v>2725.9400000000005</v>
      </c>
      <c r="D52" s="30">
        <v>15030899.55</v>
      </c>
      <c r="E52" s="26">
        <v>0.621648484347837</v>
      </c>
      <c r="F52" s="27">
        <f t="shared" si="5"/>
        <v>126</v>
      </c>
      <c r="G52" s="31">
        <v>1509772.55</v>
      </c>
      <c r="H52" s="32">
        <v>0.06244122743920998</v>
      </c>
      <c r="I52" s="27">
        <f t="shared" si="6"/>
        <v>54</v>
      </c>
      <c r="J52" s="30">
        <v>1319484.34</v>
      </c>
      <c r="K52" s="32">
        <v>0.05457128080412899</v>
      </c>
      <c r="L52" s="27">
        <f t="shared" si="7"/>
        <v>107</v>
      </c>
      <c r="M52" s="31">
        <v>4252490.19</v>
      </c>
      <c r="N52" s="32">
        <v>0.1758746422676709</v>
      </c>
      <c r="O52" s="27">
        <f t="shared" si="8"/>
        <v>30</v>
      </c>
      <c r="P52" s="31">
        <v>2066451.25</v>
      </c>
      <c r="Q52" s="32">
        <v>0.08546436514115306</v>
      </c>
      <c r="R52" s="27">
        <f t="shared" si="9"/>
        <v>9</v>
      </c>
      <c r="S52" s="33">
        <v>24179097.880000003</v>
      </c>
      <c r="T52" s="31">
        <v>270824.5</v>
      </c>
      <c r="U52" s="11"/>
      <c r="V52" s="11"/>
      <c r="W52" s="11"/>
    </row>
    <row r="53" spans="1:23" ht="12.75">
      <c r="A53" s="40">
        <v>920</v>
      </c>
      <c r="B53" s="41" t="s">
        <v>17</v>
      </c>
      <c r="C53" s="22">
        <v>1669.1799999999998</v>
      </c>
      <c r="D53" s="30">
        <v>10356821.54</v>
      </c>
      <c r="E53" s="26">
        <v>0.683297439114223</v>
      </c>
      <c r="F53" s="27">
        <f t="shared" si="5"/>
        <v>45</v>
      </c>
      <c r="G53" s="31">
        <v>1047341.37</v>
      </c>
      <c r="H53" s="32">
        <v>0.06909896759690445</v>
      </c>
      <c r="I53" s="27">
        <f t="shared" si="6"/>
        <v>36</v>
      </c>
      <c r="J53" s="30">
        <v>825501.14</v>
      </c>
      <c r="K53" s="32">
        <v>0.05446292694813314</v>
      </c>
      <c r="L53" s="27">
        <f t="shared" si="7"/>
        <v>108</v>
      </c>
      <c r="M53" s="31">
        <v>1884337.85</v>
      </c>
      <c r="N53" s="32">
        <v>0.12432030641429795</v>
      </c>
      <c r="O53" s="27">
        <f t="shared" si="8"/>
        <v>121</v>
      </c>
      <c r="P53" s="31">
        <v>1043118.48</v>
      </c>
      <c r="Q53" s="32">
        <v>0.0688203599264414</v>
      </c>
      <c r="R53" s="27">
        <f t="shared" si="9"/>
        <v>51</v>
      </c>
      <c r="S53" s="33">
        <v>15157120.379999999</v>
      </c>
      <c r="T53" s="31">
        <v>2067</v>
      </c>
      <c r="U53" s="11"/>
      <c r="V53" s="11"/>
      <c r="W53" s="11"/>
    </row>
    <row r="54" spans="1:23" ht="12.75">
      <c r="A54" s="43">
        <v>2700</v>
      </c>
      <c r="B54" s="41" t="s">
        <v>50</v>
      </c>
      <c r="C54" s="22">
        <v>1644.3</v>
      </c>
      <c r="D54" s="30">
        <v>10115242.36</v>
      </c>
      <c r="E54" s="26">
        <v>0.6466297571829321</v>
      </c>
      <c r="F54" s="27">
        <f t="shared" si="5"/>
        <v>102</v>
      </c>
      <c r="G54" s="31">
        <v>1229743.64</v>
      </c>
      <c r="H54" s="32">
        <v>0.07861292918447237</v>
      </c>
      <c r="I54" s="27">
        <f t="shared" si="6"/>
        <v>23</v>
      </c>
      <c r="J54" s="30">
        <v>795962.36</v>
      </c>
      <c r="K54" s="32">
        <v>0.05088290811586186</v>
      </c>
      <c r="L54" s="27">
        <f t="shared" si="7"/>
        <v>121</v>
      </c>
      <c r="M54" s="31">
        <v>2071848.65</v>
      </c>
      <c r="N54" s="32">
        <v>0.13244556499872986</v>
      </c>
      <c r="O54" s="27">
        <f t="shared" si="8"/>
        <v>108</v>
      </c>
      <c r="P54" s="31">
        <v>1430223.2000000002</v>
      </c>
      <c r="Q54" s="32">
        <v>0.0914288405180038</v>
      </c>
      <c r="R54" s="27">
        <f t="shared" si="9"/>
        <v>4</v>
      </c>
      <c r="S54" s="33">
        <v>15643020.209999999</v>
      </c>
      <c r="T54" s="31">
        <v>472114.97000000003</v>
      </c>
      <c r="U54" s="11"/>
      <c r="V54" s="11"/>
      <c r="W54" s="11"/>
    </row>
    <row r="55" spans="1:23" ht="12.75">
      <c r="A55" s="43">
        <v>2900</v>
      </c>
      <c r="B55" s="41" t="s">
        <v>51</v>
      </c>
      <c r="C55" s="22">
        <v>3322.55</v>
      </c>
      <c r="D55" s="30">
        <v>20672461.02</v>
      </c>
      <c r="E55" s="26">
        <v>0.7152409729159338</v>
      </c>
      <c r="F55" s="27">
        <f t="shared" si="5"/>
        <v>15</v>
      </c>
      <c r="G55" s="31">
        <v>1023411.64</v>
      </c>
      <c r="H55" s="32">
        <v>0.03540874675632071</v>
      </c>
      <c r="I55" s="27">
        <f t="shared" si="6"/>
        <v>124</v>
      </c>
      <c r="J55" s="30">
        <v>1895250.45</v>
      </c>
      <c r="K55" s="32">
        <v>0.06557326553746533</v>
      </c>
      <c r="L55" s="27">
        <f t="shared" si="7"/>
        <v>26</v>
      </c>
      <c r="M55" s="31">
        <v>3308160.98</v>
      </c>
      <c r="N55" s="32">
        <v>0.11445818064953976</v>
      </c>
      <c r="O55" s="27">
        <f t="shared" si="8"/>
        <v>133</v>
      </c>
      <c r="P55" s="31">
        <v>2003507.84</v>
      </c>
      <c r="Q55" s="32">
        <v>0.0693188341407404</v>
      </c>
      <c r="R55" s="27">
        <f t="shared" si="9"/>
        <v>47</v>
      </c>
      <c r="S55" s="33">
        <v>28902791.93</v>
      </c>
      <c r="T55" s="31">
        <v>24600.92</v>
      </c>
      <c r="U55" s="11"/>
      <c r="V55" s="11"/>
      <c r="W55" s="11"/>
    </row>
    <row r="56" spans="1:23" ht="12.75">
      <c r="A56" s="43">
        <v>3000</v>
      </c>
      <c r="B56" s="41" t="s">
        <v>52</v>
      </c>
      <c r="C56" s="22">
        <v>8742.04</v>
      </c>
      <c r="D56" s="30">
        <v>53600173.51</v>
      </c>
      <c r="E56" s="26">
        <v>0.7060295064244998</v>
      </c>
      <c r="F56" s="27">
        <f t="shared" si="5"/>
        <v>22</v>
      </c>
      <c r="G56" s="31">
        <v>2350684.83</v>
      </c>
      <c r="H56" s="32">
        <v>0.03096357234692204</v>
      </c>
      <c r="I56" s="27">
        <f t="shared" si="6"/>
        <v>137</v>
      </c>
      <c r="J56" s="30">
        <v>4418093.7</v>
      </c>
      <c r="K56" s="32">
        <v>0.058195791358142415</v>
      </c>
      <c r="L56" s="27">
        <f t="shared" si="7"/>
        <v>80</v>
      </c>
      <c r="M56" s="31">
        <v>11865771.17</v>
      </c>
      <c r="N56" s="32">
        <v>0.1562977134941211</v>
      </c>
      <c r="O56" s="27">
        <f t="shared" si="8"/>
        <v>57</v>
      </c>
      <c r="P56" s="31">
        <v>3683029.5500000003</v>
      </c>
      <c r="Q56" s="32">
        <v>0.04851341637631478</v>
      </c>
      <c r="R56" s="27">
        <f t="shared" si="9"/>
        <v>133</v>
      </c>
      <c r="S56" s="33">
        <v>75917752.75999999</v>
      </c>
      <c r="T56" s="31">
        <v>524029.02999999997</v>
      </c>
      <c r="U56" s="11"/>
      <c r="V56" s="11"/>
      <c r="W56" s="11"/>
    </row>
    <row r="57" spans="1:23" ht="12.75">
      <c r="A57" s="43">
        <v>2520</v>
      </c>
      <c r="B57" s="41" t="s">
        <v>46</v>
      </c>
      <c r="C57" s="23">
        <v>25647.239999999998</v>
      </c>
      <c r="D57" s="30">
        <v>167131204.2</v>
      </c>
      <c r="E57" s="26">
        <v>0.656831172252817</v>
      </c>
      <c r="F57" s="27">
        <f t="shared" si="5"/>
        <v>81</v>
      </c>
      <c r="G57" s="31">
        <v>10564170.440000001</v>
      </c>
      <c r="H57" s="32">
        <v>0.04151753999019986</v>
      </c>
      <c r="I57" s="27">
        <f t="shared" si="6"/>
        <v>112</v>
      </c>
      <c r="J57" s="30">
        <v>15843497.08</v>
      </c>
      <c r="K57" s="32">
        <v>0.06226546867446362</v>
      </c>
      <c r="L57" s="27">
        <f t="shared" si="7"/>
        <v>46</v>
      </c>
      <c r="M57" s="31">
        <v>40984801.36</v>
      </c>
      <c r="N57" s="32">
        <v>0.16107162783093049</v>
      </c>
      <c r="O57" s="27">
        <f t="shared" si="8"/>
        <v>49</v>
      </c>
      <c r="P57" s="31">
        <v>19927107.06</v>
      </c>
      <c r="Q57" s="32">
        <v>0.07831419125158906</v>
      </c>
      <c r="R57" s="27">
        <f t="shared" si="9"/>
        <v>22</v>
      </c>
      <c r="S57" s="33">
        <v>254450780.14</v>
      </c>
      <c r="T57" s="31">
        <v>1845633.38</v>
      </c>
      <c r="U57" s="11"/>
      <c r="V57" s="11"/>
      <c r="W57" s="11"/>
    </row>
    <row r="58" spans="1:23" ht="12.75">
      <c r="A58" s="43">
        <v>3200</v>
      </c>
      <c r="B58" s="41" t="s">
        <v>58</v>
      </c>
      <c r="C58" s="22">
        <v>1208.15</v>
      </c>
      <c r="D58" s="30">
        <v>7805858.95</v>
      </c>
      <c r="E58" s="26">
        <v>0.6021997326516606</v>
      </c>
      <c r="F58" s="27">
        <f t="shared" si="5"/>
        <v>135</v>
      </c>
      <c r="G58" s="31">
        <v>1177359.68</v>
      </c>
      <c r="H58" s="32">
        <v>0.09082993800840389</v>
      </c>
      <c r="I58" s="27">
        <f t="shared" si="6"/>
        <v>14</v>
      </c>
      <c r="J58" s="30">
        <v>750718.74</v>
      </c>
      <c r="K58" s="32">
        <v>0.05791580752616488</v>
      </c>
      <c r="L58" s="27">
        <f t="shared" si="7"/>
        <v>83</v>
      </c>
      <c r="M58" s="31">
        <v>2289784.9899999998</v>
      </c>
      <c r="N58" s="32">
        <v>0.17665037475571926</v>
      </c>
      <c r="O58" s="27">
        <f t="shared" si="8"/>
        <v>28</v>
      </c>
      <c r="P58" s="31">
        <v>938520.11</v>
      </c>
      <c r="Q58" s="32">
        <v>0.07240414705805145</v>
      </c>
      <c r="R58" s="27">
        <f t="shared" si="9"/>
        <v>37</v>
      </c>
      <c r="S58" s="33">
        <v>12962242.469999999</v>
      </c>
      <c r="T58" s="31">
        <v>99498.29</v>
      </c>
      <c r="U58" s="11"/>
      <c r="V58" s="11"/>
      <c r="W58" s="11"/>
    </row>
    <row r="59" spans="1:23" ht="12.75">
      <c r="A59" s="43">
        <v>3300</v>
      </c>
      <c r="B59" s="41" t="s">
        <v>59</v>
      </c>
      <c r="C59" s="22">
        <v>1365.7799999999997</v>
      </c>
      <c r="D59" s="30">
        <v>9245153.51</v>
      </c>
      <c r="E59" s="26">
        <v>0.5916375454639187</v>
      </c>
      <c r="F59" s="27">
        <f t="shared" si="5"/>
        <v>137</v>
      </c>
      <c r="G59" s="31">
        <v>1101272.49</v>
      </c>
      <c r="H59" s="32">
        <v>0.07047521192220181</v>
      </c>
      <c r="I59" s="27">
        <f t="shared" si="6"/>
        <v>34</v>
      </c>
      <c r="J59" s="30">
        <v>883126.14</v>
      </c>
      <c r="K59" s="32">
        <v>0.05651507908867865</v>
      </c>
      <c r="L59" s="27">
        <f t="shared" si="7"/>
        <v>94</v>
      </c>
      <c r="M59" s="31">
        <v>3111713.6399999997</v>
      </c>
      <c r="N59" s="32">
        <v>0.1991320769487359</v>
      </c>
      <c r="O59" s="27">
        <f t="shared" si="8"/>
        <v>12</v>
      </c>
      <c r="P59" s="31">
        <v>1285114.9</v>
      </c>
      <c r="Q59" s="32">
        <v>0.08224008657646499</v>
      </c>
      <c r="R59" s="27">
        <f t="shared" si="9"/>
        <v>15</v>
      </c>
      <c r="S59" s="33">
        <v>15626380.68</v>
      </c>
      <c r="T59" s="31">
        <v>1032248.09</v>
      </c>
      <c r="U59" s="11"/>
      <c r="V59" s="11"/>
      <c r="W59" s="11"/>
    </row>
    <row r="60" spans="1:23" ht="12.75">
      <c r="A60" s="43">
        <v>3400</v>
      </c>
      <c r="B60" s="41" t="s">
        <v>60</v>
      </c>
      <c r="C60" s="22">
        <v>8011.219999999999</v>
      </c>
      <c r="D60" s="30">
        <v>46457090.61</v>
      </c>
      <c r="E60" s="26">
        <v>0.7080780586430195</v>
      </c>
      <c r="F60" s="27">
        <f t="shared" si="5"/>
        <v>21</v>
      </c>
      <c r="G60" s="31">
        <v>2254149.37</v>
      </c>
      <c r="H60" s="32">
        <v>0.03435672980902119</v>
      </c>
      <c r="I60" s="27">
        <f t="shared" si="6"/>
        <v>128</v>
      </c>
      <c r="J60" s="30">
        <v>3820693.41</v>
      </c>
      <c r="K60" s="32">
        <v>0.05823328875959885</v>
      </c>
      <c r="L60" s="27">
        <f t="shared" si="7"/>
        <v>79</v>
      </c>
      <c r="M60" s="31">
        <v>9071908.76</v>
      </c>
      <c r="N60" s="32">
        <v>0.1382699488629773</v>
      </c>
      <c r="O60" s="27">
        <f t="shared" si="8"/>
        <v>101</v>
      </c>
      <c r="P60" s="31">
        <v>4006283.8</v>
      </c>
      <c r="Q60" s="32">
        <v>0.061061973925383074</v>
      </c>
      <c r="R60" s="27">
        <f t="shared" si="9"/>
        <v>100</v>
      </c>
      <c r="S60" s="33">
        <v>65610125.95</v>
      </c>
      <c r="T60" s="31">
        <v>388597.16</v>
      </c>
      <c r="U60" s="11"/>
      <c r="V60" s="11"/>
      <c r="W60" s="11"/>
    </row>
    <row r="61" spans="1:23" ht="12.75">
      <c r="A61" s="43">
        <v>3500</v>
      </c>
      <c r="B61" s="41" t="s">
        <v>62</v>
      </c>
      <c r="C61" s="22">
        <v>1014.3900000000001</v>
      </c>
      <c r="D61" s="30">
        <v>8637235.93</v>
      </c>
      <c r="E61" s="26">
        <v>0.6297886109452372</v>
      </c>
      <c r="F61" s="27">
        <f t="shared" si="5"/>
        <v>121</v>
      </c>
      <c r="G61" s="31">
        <v>905077.73</v>
      </c>
      <c r="H61" s="32">
        <v>0.06599421979366592</v>
      </c>
      <c r="I61" s="27">
        <f t="shared" si="6"/>
        <v>43</v>
      </c>
      <c r="J61" s="30">
        <v>712532.9</v>
      </c>
      <c r="K61" s="32">
        <v>0.05195471201442354</v>
      </c>
      <c r="L61" s="27">
        <f t="shared" si="7"/>
        <v>118</v>
      </c>
      <c r="M61" s="31">
        <v>2587955.9499999997</v>
      </c>
      <c r="N61" s="32">
        <v>0.18870217233234263</v>
      </c>
      <c r="O61" s="27">
        <f t="shared" si="8"/>
        <v>18</v>
      </c>
      <c r="P61" s="31">
        <v>871697.53</v>
      </c>
      <c r="Q61" s="32">
        <v>0.06356028491433072</v>
      </c>
      <c r="R61" s="27">
        <f t="shared" si="9"/>
        <v>88</v>
      </c>
      <c r="S61" s="33">
        <v>13714500.04</v>
      </c>
      <c r="T61" s="31">
        <v>171406.69999999998</v>
      </c>
      <c r="U61" s="11"/>
      <c r="V61" s="11"/>
      <c r="W61" s="11"/>
    </row>
    <row r="62" spans="1:23" ht="12.75">
      <c r="A62" s="40">
        <v>420</v>
      </c>
      <c r="B62" s="41" t="s">
        <v>12</v>
      </c>
      <c r="C62" s="22">
        <v>2246.75</v>
      </c>
      <c r="D62" s="30">
        <v>12645129.98</v>
      </c>
      <c r="E62" s="26">
        <v>0.7105080473693841</v>
      </c>
      <c r="F62" s="27">
        <f t="shared" si="5"/>
        <v>20</v>
      </c>
      <c r="G62" s="31">
        <v>790707.03</v>
      </c>
      <c r="H62" s="32">
        <v>0.0444284644614262</v>
      </c>
      <c r="I62" s="27">
        <f t="shared" si="6"/>
        <v>102</v>
      </c>
      <c r="J62" s="30">
        <v>1053807.66</v>
      </c>
      <c r="K62" s="32">
        <v>0.05921163515074439</v>
      </c>
      <c r="L62" s="27">
        <f t="shared" si="7"/>
        <v>66</v>
      </c>
      <c r="M62" s="31">
        <v>2083863.29</v>
      </c>
      <c r="N62" s="32">
        <v>0.11708868469556376</v>
      </c>
      <c r="O62" s="27">
        <f t="shared" si="8"/>
        <v>129</v>
      </c>
      <c r="P62" s="31">
        <v>1223799.23</v>
      </c>
      <c r="Q62" s="32">
        <v>0.06876316832288154</v>
      </c>
      <c r="R62" s="27">
        <f t="shared" si="9"/>
        <v>52</v>
      </c>
      <c r="S62" s="33">
        <v>17797307.19</v>
      </c>
      <c r="T62" s="31">
        <v>338767.94</v>
      </c>
      <c r="U62" s="11"/>
      <c r="V62" s="11"/>
      <c r="W62" s="11"/>
    </row>
    <row r="63" spans="1:23" ht="12.75">
      <c r="A63" s="43">
        <v>3600</v>
      </c>
      <c r="B63" s="41" t="s">
        <v>63</v>
      </c>
      <c r="C63" s="22">
        <v>2550.8399999999997</v>
      </c>
      <c r="D63" s="30">
        <v>16992152.15</v>
      </c>
      <c r="E63" s="26">
        <v>0.686643285128517</v>
      </c>
      <c r="F63" s="27">
        <f t="shared" si="5"/>
        <v>38</v>
      </c>
      <c r="G63" s="31">
        <v>1001432.43</v>
      </c>
      <c r="H63" s="32">
        <v>0.04046731970731758</v>
      </c>
      <c r="I63" s="27">
        <f t="shared" si="6"/>
        <v>114</v>
      </c>
      <c r="J63" s="30">
        <v>1542901.68</v>
      </c>
      <c r="K63" s="32">
        <v>0.06234778672138408</v>
      </c>
      <c r="L63" s="27">
        <f t="shared" si="7"/>
        <v>45</v>
      </c>
      <c r="M63" s="31">
        <v>4162145.9299999997</v>
      </c>
      <c r="N63" s="32">
        <v>0.16818996965958116</v>
      </c>
      <c r="O63" s="27">
        <f t="shared" si="8"/>
        <v>39</v>
      </c>
      <c r="P63" s="31">
        <v>1048063.1000000001</v>
      </c>
      <c r="Q63" s="32">
        <v>0.042351638783200134</v>
      </c>
      <c r="R63" s="27">
        <f t="shared" si="9"/>
        <v>144</v>
      </c>
      <c r="S63" s="33">
        <v>24746695.29</v>
      </c>
      <c r="T63" s="31">
        <v>203952.84</v>
      </c>
      <c r="U63" s="11"/>
      <c r="V63" s="11"/>
      <c r="W63" s="11"/>
    </row>
    <row r="64" spans="1:23" ht="12.75">
      <c r="A64" s="43">
        <v>3700</v>
      </c>
      <c r="B64" s="41" t="s">
        <v>65</v>
      </c>
      <c r="C64" s="22">
        <v>9444.289999999999</v>
      </c>
      <c r="D64" s="30">
        <v>57452372.84</v>
      </c>
      <c r="E64" s="26">
        <v>0.7156024474650082</v>
      </c>
      <c r="F64" s="27">
        <f t="shared" si="5"/>
        <v>14</v>
      </c>
      <c r="G64" s="31">
        <v>2522288.55</v>
      </c>
      <c r="H64" s="32">
        <v>0.031416558975198745</v>
      </c>
      <c r="I64" s="27">
        <f t="shared" si="6"/>
        <v>134</v>
      </c>
      <c r="J64" s="30">
        <v>4947286.9</v>
      </c>
      <c r="K64" s="32">
        <v>0.06162131238358046</v>
      </c>
      <c r="L64" s="27">
        <f t="shared" si="7"/>
        <v>50</v>
      </c>
      <c r="M64" s="31">
        <v>11132739.41</v>
      </c>
      <c r="N64" s="32">
        <v>0.13866469172600585</v>
      </c>
      <c r="O64" s="27">
        <f t="shared" si="8"/>
        <v>98</v>
      </c>
      <c r="P64" s="31">
        <v>4230634.19</v>
      </c>
      <c r="Q64" s="32">
        <v>0.05269498945020672</v>
      </c>
      <c r="R64" s="27">
        <f t="shared" si="9"/>
        <v>122</v>
      </c>
      <c r="S64" s="33">
        <v>80285321.89</v>
      </c>
      <c r="T64" s="31">
        <v>656470.54</v>
      </c>
      <c r="U64" s="11"/>
      <c r="V64" s="11"/>
      <c r="W64" s="11"/>
    </row>
    <row r="65" spans="1:23" ht="12.75">
      <c r="A65" s="43">
        <v>3800</v>
      </c>
      <c r="B65" s="41" t="s">
        <v>67</v>
      </c>
      <c r="C65" s="22">
        <v>6249.709999999999</v>
      </c>
      <c r="D65" s="30">
        <v>38316322.71</v>
      </c>
      <c r="E65" s="26">
        <v>0.703449954553451</v>
      </c>
      <c r="F65" s="27">
        <f t="shared" si="5"/>
        <v>26</v>
      </c>
      <c r="G65" s="31">
        <v>1925097.92</v>
      </c>
      <c r="H65" s="32">
        <v>0.035342902151242035</v>
      </c>
      <c r="I65" s="27">
        <f t="shared" si="6"/>
        <v>125</v>
      </c>
      <c r="J65" s="30">
        <v>3377530.36</v>
      </c>
      <c r="K65" s="32">
        <v>0.06200813152731955</v>
      </c>
      <c r="L65" s="27">
        <f t="shared" si="7"/>
        <v>49</v>
      </c>
      <c r="M65" s="31">
        <v>8018497.17</v>
      </c>
      <c r="N65" s="32">
        <v>0.14721171216024231</v>
      </c>
      <c r="O65" s="27">
        <f t="shared" si="8"/>
        <v>78</v>
      </c>
      <c r="P65" s="31">
        <v>2831704.14</v>
      </c>
      <c r="Q65" s="32">
        <v>0.05198729960774514</v>
      </c>
      <c r="R65" s="27">
        <f t="shared" si="9"/>
        <v>128</v>
      </c>
      <c r="S65" s="33">
        <v>54469152.3</v>
      </c>
      <c r="T65" s="31">
        <v>1348737.82</v>
      </c>
      <c r="U65" s="11"/>
      <c r="V65" s="11"/>
      <c r="W65" s="11"/>
    </row>
    <row r="66" spans="1:23" ht="12.75">
      <c r="A66" s="43">
        <v>3420</v>
      </c>
      <c r="B66" s="41" t="s">
        <v>61</v>
      </c>
      <c r="C66" s="22">
        <v>3002.79</v>
      </c>
      <c r="D66" s="30">
        <v>21194710.14</v>
      </c>
      <c r="E66" s="26">
        <v>0.6738314439364762</v>
      </c>
      <c r="F66" s="27">
        <f aca="true" t="shared" si="10" ref="F66:F97">RANK(E66,$E$2:$E$145)</f>
        <v>65</v>
      </c>
      <c r="G66" s="31">
        <v>1374864.6800000002</v>
      </c>
      <c r="H66" s="32">
        <v>0.04371029593810059</v>
      </c>
      <c r="I66" s="27">
        <f aca="true" t="shared" si="11" ref="I66:I97">RANK(H66,$H$2:$H$145)</f>
        <v>104</v>
      </c>
      <c r="J66" s="30">
        <v>2383048.36</v>
      </c>
      <c r="K66" s="32">
        <v>0.07576291002719282</v>
      </c>
      <c r="L66" s="27">
        <f aca="true" t="shared" si="12" ref="L66:L97">RANK(K66,$K$2:$K$145)</f>
        <v>6</v>
      </c>
      <c r="M66" s="31">
        <v>4363542.95</v>
      </c>
      <c r="N66" s="32">
        <v>0.138727655497785</v>
      </c>
      <c r="O66" s="27">
        <f aca="true" t="shared" si="13" ref="O66:O97">RANK(N66,$N$2:$N$145)</f>
        <v>97</v>
      </c>
      <c r="P66" s="31">
        <v>2137857.4699999997</v>
      </c>
      <c r="Q66" s="32">
        <v>0.06796769460044531</v>
      </c>
      <c r="R66" s="27">
        <f aca="true" t="shared" si="14" ref="R66:R97">RANK(Q66,$Q$2:$Q$145)</f>
        <v>58</v>
      </c>
      <c r="S66" s="33">
        <v>31454023.6</v>
      </c>
      <c r="T66" s="31">
        <v>76332</v>
      </c>
      <c r="U66" s="11"/>
      <c r="V66" s="11"/>
      <c r="W66" s="11"/>
    </row>
    <row r="67" spans="1:20" s="11" customFormat="1" ht="12.75">
      <c r="A67" s="43">
        <v>3900</v>
      </c>
      <c r="B67" s="41" t="s">
        <v>69</v>
      </c>
      <c r="C67" s="22">
        <v>2063.13</v>
      </c>
      <c r="D67" s="30">
        <v>12093328.04</v>
      </c>
      <c r="E67" s="26">
        <v>0.6447527573507512</v>
      </c>
      <c r="F67" s="27">
        <f t="shared" si="10"/>
        <v>104</v>
      </c>
      <c r="G67" s="31">
        <v>1213909.68</v>
      </c>
      <c r="H67" s="32">
        <v>0.06471929073336938</v>
      </c>
      <c r="I67" s="27">
        <f t="shared" si="11"/>
        <v>46</v>
      </c>
      <c r="J67" s="30">
        <v>1238965.97</v>
      </c>
      <c r="K67" s="32">
        <v>0.06605516056283611</v>
      </c>
      <c r="L67" s="27">
        <f t="shared" si="12"/>
        <v>24</v>
      </c>
      <c r="M67" s="31">
        <v>2989730.6700000004</v>
      </c>
      <c r="N67" s="32">
        <v>0.15939674230639733</v>
      </c>
      <c r="O67" s="27">
        <f t="shared" si="13"/>
        <v>55</v>
      </c>
      <c r="P67" s="31">
        <v>1220601.23</v>
      </c>
      <c r="Q67" s="32">
        <v>0.06507604904664593</v>
      </c>
      <c r="R67" s="27">
        <f t="shared" si="14"/>
        <v>81</v>
      </c>
      <c r="S67" s="33">
        <v>18756535.59</v>
      </c>
      <c r="T67" s="31">
        <v>501359.64</v>
      </c>
    </row>
    <row r="68" spans="1:23" ht="12.75">
      <c r="A68" s="43">
        <v>4000</v>
      </c>
      <c r="B68" s="41" t="s">
        <v>70</v>
      </c>
      <c r="C68" s="22">
        <v>2702.3799999999997</v>
      </c>
      <c r="D68" s="30">
        <v>15607267.35</v>
      </c>
      <c r="E68" s="26">
        <v>0.6436991880073667</v>
      </c>
      <c r="F68" s="27">
        <f t="shared" si="10"/>
        <v>105</v>
      </c>
      <c r="G68" s="31">
        <v>1858878.1300000001</v>
      </c>
      <c r="H68" s="32">
        <v>0.07666674223310799</v>
      </c>
      <c r="I68" s="27">
        <f t="shared" si="11"/>
        <v>25</v>
      </c>
      <c r="J68" s="30">
        <v>1560873.93</v>
      </c>
      <c r="K68" s="32">
        <v>0.06437598964580224</v>
      </c>
      <c r="L68" s="27">
        <f t="shared" si="12"/>
        <v>32</v>
      </c>
      <c r="M68" s="31">
        <v>3472807.34</v>
      </c>
      <c r="N68" s="32">
        <v>0.1432309202330684</v>
      </c>
      <c r="O68" s="27">
        <f t="shared" si="13"/>
        <v>84</v>
      </c>
      <c r="P68" s="31">
        <v>1746385.83</v>
      </c>
      <c r="Q68" s="32">
        <v>0.07202715988065465</v>
      </c>
      <c r="R68" s="27">
        <f t="shared" si="14"/>
        <v>38</v>
      </c>
      <c r="S68" s="33">
        <v>24246212.58</v>
      </c>
      <c r="T68" s="31">
        <v>191131.76</v>
      </c>
      <c r="U68" s="11"/>
      <c r="V68" s="11"/>
      <c r="W68" s="11"/>
    </row>
    <row r="69" spans="1:23" ht="12.75">
      <c r="A69" s="43">
        <v>4100</v>
      </c>
      <c r="B69" s="41" t="s">
        <v>71</v>
      </c>
      <c r="C69" s="22">
        <v>6617.02</v>
      </c>
      <c r="D69" s="30">
        <v>40420609.95</v>
      </c>
      <c r="E69" s="26">
        <v>0.6956557024758077</v>
      </c>
      <c r="F69" s="27">
        <f t="shared" si="10"/>
        <v>31</v>
      </c>
      <c r="G69" s="31">
        <v>2044202.1</v>
      </c>
      <c r="H69" s="32">
        <v>0.03518157815127233</v>
      </c>
      <c r="I69" s="27">
        <f t="shared" si="11"/>
        <v>126</v>
      </c>
      <c r="J69" s="30">
        <v>3726682.58</v>
      </c>
      <c r="K69" s="32">
        <v>0.0641377750435024</v>
      </c>
      <c r="L69" s="27">
        <f t="shared" si="12"/>
        <v>34</v>
      </c>
      <c r="M69" s="31">
        <v>8198738.93</v>
      </c>
      <c r="N69" s="32">
        <v>0.1411037462527183</v>
      </c>
      <c r="O69" s="27">
        <f t="shared" si="13"/>
        <v>92</v>
      </c>
      <c r="P69" s="31">
        <v>3714098.52</v>
      </c>
      <c r="Q69" s="32">
        <v>0.06392119807669941</v>
      </c>
      <c r="R69" s="27">
        <f t="shared" si="14"/>
        <v>86</v>
      </c>
      <c r="S69" s="33">
        <v>58104332.08</v>
      </c>
      <c r="T69" s="31">
        <v>833479.35</v>
      </c>
      <c r="U69" s="11"/>
      <c r="V69" s="11"/>
      <c r="W69" s="11"/>
    </row>
    <row r="70" spans="1:23" ht="12.75">
      <c r="A70" s="43">
        <v>4200</v>
      </c>
      <c r="B70" s="41" t="s">
        <v>74</v>
      </c>
      <c r="C70" s="22">
        <v>2264.0299999999997</v>
      </c>
      <c r="D70" s="30">
        <v>14316253.77</v>
      </c>
      <c r="E70" s="26">
        <v>0.6431966865962288</v>
      </c>
      <c r="F70" s="27">
        <f t="shared" si="10"/>
        <v>106</v>
      </c>
      <c r="G70" s="31">
        <v>1405696.98</v>
      </c>
      <c r="H70" s="32">
        <v>0.06315476481626557</v>
      </c>
      <c r="I70" s="27">
        <f t="shared" si="11"/>
        <v>53</v>
      </c>
      <c r="J70" s="30">
        <v>1612466.93</v>
      </c>
      <c r="K70" s="32">
        <v>0.0724444678953182</v>
      </c>
      <c r="L70" s="27">
        <f t="shared" si="12"/>
        <v>10</v>
      </c>
      <c r="M70" s="31">
        <v>3367135.26</v>
      </c>
      <c r="N70" s="32">
        <v>0.1512777209280589</v>
      </c>
      <c r="O70" s="27">
        <f t="shared" si="13"/>
        <v>66</v>
      </c>
      <c r="P70" s="31">
        <v>1556418.9500000002</v>
      </c>
      <c r="Q70" s="32">
        <v>0.06992635976412855</v>
      </c>
      <c r="R70" s="27">
        <f t="shared" si="14"/>
        <v>46</v>
      </c>
      <c r="S70" s="33">
        <v>22257971.89</v>
      </c>
      <c r="T70" s="31">
        <v>484517.71</v>
      </c>
      <c r="U70" s="11"/>
      <c r="V70" s="11"/>
      <c r="W70" s="11"/>
    </row>
    <row r="71" spans="1:23" ht="12.75">
      <c r="A71" s="43">
        <v>7612</v>
      </c>
      <c r="B71" s="41" t="s">
        <v>134</v>
      </c>
      <c r="C71" s="22">
        <v>821.59</v>
      </c>
      <c r="D71" s="30">
        <v>6374941.18</v>
      </c>
      <c r="E71" s="26">
        <v>0.6656878017494057</v>
      </c>
      <c r="F71" s="27">
        <f t="shared" si="10"/>
        <v>69</v>
      </c>
      <c r="G71" s="31">
        <v>754359.54</v>
      </c>
      <c r="H71" s="32">
        <v>0.07877216898670945</v>
      </c>
      <c r="I71" s="27">
        <f t="shared" si="11"/>
        <v>22</v>
      </c>
      <c r="J71" s="30">
        <v>441253.91</v>
      </c>
      <c r="K71" s="32">
        <v>0.04607687146710742</v>
      </c>
      <c r="L71" s="27">
        <f t="shared" si="12"/>
        <v>131</v>
      </c>
      <c r="M71" s="31">
        <v>1293594.75</v>
      </c>
      <c r="N71" s="32">
        <v>0.13508050053601783</v>
      </c>
      <c r="O71" s="27">
        <f t="shared" si="13"/>
        <v>104</v>
      </c>
      <c r="P71" s="31">
        <v>712323.5</v>
      </c>
      <c r="Q71" s="32">
        <v>0.07438265726075967</v>
      </c>
      <c r="R71" s="27">
        <f t="shared" si="14"/>
        <v>31</v>
      </c>
      <c r="S71" s="33">
        <v>9576472.879999999</v>
      </c>
      <c r="T71" s="31">
        <v>16919.04</v>
      </c>
      <c r="U71" s="11"/>
      <c r="V71" s="11"/>
      <c r="W71" s="11"/>
    </row>
    <row r="72" spans="1:23" ht="12.75">
      <c r="A72" s="43">
        <v>4300</v>
      </c>
      <c r="B72" s="41" t="s">
        <v>76</v>
      </c>
      <c r="C72" s="22">
        <v>2973.5</v>
      </c>
      <c r="D72" s="30">
        <v>14497005.26</v>
      </c>
      <c r="E72" s="26">
        <v>0.6820558400640317</v>
      </c>
      <c r="F72" s="27">
        <f t="shared" si="10"/>
        <v>46</v>
      </c>
      <c r="G72" s="31">
        <v>1128651.61</v>
      </c>
      <c r="H72" s="32">
        <v>0.053100858293968226</v>
      </c>
      <c r="I72" s="27">
        <f t="shared" si="11"/>
        <v>78</v>
      </c>
      <c r="J72" s="30">
        <v>999581.29</v>
      </c>
      <c r="K72" s="32">
        <v>0.04702835132055671</v>
      </c>
      <c r="L72" s="27">
        <f t="shared" si="12"/>
        <v>130</v>
      </c>
      <c r="M72" s="31">
        <v>3325738.72</v>
      </c>
      <c r="N72" s="32">
        <v>0.15646952427904945</v>
      </c>
      <c r="O72" s="27">
        <f t="shared" si="13"/>
        <v>56</v>
      </c>
      <c r="P72" s="31">
        <v>1303888.79</v>
      </c>
      <c r="Q72" s="32">
        <v>0.0613454260423938</v>
      </c>
      <c r="R72" s="27">
        <f t="shared" si="14"/>
        <v>96</v>
      </c>
      <c r="S72" s="33">
        <v>21254865.67</v>
      </c>
      <c r="T72" s="31">
        <v>627990.41</v>
      </c>
      <c r="U72" s="11"/>
      <c r="V72" s="11"/>
      <c r="W72" s="11"/>
    </row>
    <row r="73" spans="1:23" ht="12.75">
      <c r="A73" s="43">
        <v>2422</v>
      </c>
      <c r="B73" s="41" t="s">
        <v>43</v>
      </c>
      <c r="C73" s="22">
        <v>3040.5399999999995</v>
      </c>
      <c r="D73" s="30">
        <v>17533556.82</v>
      </c>
      <c r="E73" s="26">
        <v>0.6817598071556589</v>
      </c>
      <c r="F73" s="27">
        <f t="shared" si="10"/>
        <v>47</v>
      </c>
      <c r="G73" s="31">
        <v>1176224.3</v>
      </c>
      <c r="H73" s="32">
        <v>0.045735298329492045</v>
      </c>
      <c r="I73" s="27">
        <f t="shared" si="11"/>
        <v>98</v>
      </c>
      <c r="J73" s="30">
        <v>1478419.81</v>
      </c>
      <c r="K73" s="32">
        <v>0.05748560973156306</v>
      </c>
      <c r="L73" s="27">
        <f t="shared" si="12"/>
        <v>85</v>
      </c>
      <c r="M73" s="31">
        <v>4272754.31</v>
      </c>
      <c r="N73" s="32">
        <v>0.16613811928258318</v>
      </c>
      <c r="O73" s="27">
        <f t="shared" si="13"/>
        <v>41</v>
      </c>
      <c r="P73" s="31">
        <v>1257129.98</v>
      </c>
      <c r="Q73" s="32">
        <v>0.04888116550070286</v>
      </c>
      <c r="R73" s="27">
        <f t="shared" si="14"/>
        <v>131</v>
      </c>
      <c r="S73" s="33">
        <v>25718085.22</v>
      </c>
      <c r="T73" s="31">
        <v>128197.33</v>
      </c>
      <c r="U73" s="11"/>
      <c r="V73" s="11"/>
      <c r="W73" s="11"/>
    </row>
    <row r="74" spans="1:23" ht="12.75">
      <c r="A74" s="43">
        <v>8020</v>
      </c>
      <c r="B74" s="41" t="s">
        <v>140</v>
      </c>
      <c r="C74" s="22">
        <v>2689.11</v>
      </c>
      <c r="D74" s="30">
        <v>16805763.32</v>
      </c>
      <c r="E74" s="26">
        <v>0.662692351944005</v>
      </c>
      <c r="F74" s="27">
        <f t="shared" si="10"/>
        <v>75</v>
      </c>
      <c r="G74" s="31">
        <v>1101088.17</v>
      </c>
      <c r="H74" s="32">
        <v>0.04341859963044037</v>
      </c>
      <c r="I74" s="27">
        <f t="shared" si="11"/>
        <v>106</v>
      </c>
      <c r="J74" s="30">
        <v>1584456.28</v>
      </c>
      <c r="K74" s="32">
        <v>0.06247898644961096</v>
      </c>
      <c r="L74" s="27">
        <f t="shared" si="12"/>
        <v>44</v>
      </c>
      <c r="M74" s="31">
        <v>3709416.35</v>
      </c>
      <c r="N74" s="32">
        <v>0.1462713593256201</v>
      </c>
      <c r="O74" s="27">
        <f t="shared" si="13"/>
        <v>82</v>
      </c>
      <c r="P74" s="31">
        <v>2159102.7600000002</v>
      </c>
      <c r="Q74" s="32">
        <v>0.08513870265032346</v>
      </c>
      <c r="R74" s="27">
        <f t="shared" si="14"/>
        <v>10</v>
      </c>
      <c r="S74" s="33">
        <v>25359826.880000003</v>
      </c>
      <c r="T74" s="31">
        <v>285081.65</v>
      </c>
      <c r="U74" s="11"/>
      <c r="V74" s="11"/>
      <c r="W74" s="11"/>
    </row>
    <row r="75" spans="1:23" ht="12.75">
      <c r="A75" s="43">
        <v>4400</v>
      </c>
      <c r="B75" s="41" t="s">
        <v>78</v>
      </c>
      <c r="C75" s="22">
        <v>4879.619999999999</v>
      </c>
      <c r="D75" s="30">
        <v>33162852.15</v>
      </c>
      <c r="E75" s="26">
        <v>0.6835508620511214</v>
      </c>
      <c r="F75" s="27">
        <f t="shared" si="10"/>
        <v>44</v>
      </c>
      <c r="G75" s="31">
        <v>1703752.26</v>
      </c>
      <c r="H75" s="32">
        <v>0.03511764672039966</v>
      </c>
      <c r="I75" s="27">
        <f t="shared" si="11"/>
        <v>127</v>
      </c>
      <c r="J75" s="30">
        <v>2917839.63</v>
      </c>
      <c r="K75" s="32">
        <v>0.06014234799202652</v>
      </c>
      <c r="L75" s="27">
        <f t="shared" si="12"/>
        <v>58</v>
      </c>
      <c r="M75" s="31">
        <v>8623689.899999999</v>
      </c>
      <c r="N75" s="32">
        <v>0.17775101606290963</v>
      </c>
      <c r="O75" s="27">
        <f t="shared" si="13"/>
        <v>27</v>
      </c>
      <c r="P75" s="31">
        <v>2107425.02</v>
      </c>
      <c r="Q75" s="32">
        <v>0.04343812717354293</v>
      </c>
      <c r="R75" s="27">
        <f t="shared" si="14"/>
        <v>142</v>
      </c>
      <c r="S75" s="33">
        <v>48515558.95999999</v>
      </c>
      <c r="T75" s="31">
        <v>5325852.88</v>
      </c>
      <c r="U75" s="11"/>
      <c r="V75" s="11"/>
      <c r="W75" s="11"/>
    </row>
    <row r="76" spans="1:23" ht="12.75">
      <c r="A76" s="43">
        <v>3711</v>
      </c>
      <c r="B76" s="41" t="s">
        <v>66</v>
      </c>
      <c r="C76" s="22">
        <v>536.7</v>
      </c>
      <c r="D76" s="30">
        <v>3962751.56</v>
      </c>
      <c r="E76" s="26">
        <v>0.6497340356930218</v>
      </c>
      <c r="F76" s="27">
        <f t="shared" si="10"/>
        <v>97</v>
      </c>
      <c r="G76" s="31">
        <v>513445.87</v>
      </c>
      <c r="H76" s="32">
        <v>0.08418475197698606</v>
      </c>
      <c r="I76" s="27">
        <f t="shared" si="11"/>
        <v>16</v>
      </c>
      <c r="J76" s="30">
        <v>311233.14</v>
      </c>
      <c r="K76" s="32">
        <v>0.051029886943912084</v>
      </c>
      <c r="L76" s="27">
        <f t="shared" si="12"/>
        <v>120</v>
      </c>
      <c r="M76" s="31">
        <v>900936.19</v>
      </c>
      <c r="N76" s="32">
        <v>0.1477177909761759</v>
      </c>
      <c r="O76" s="27">
        <f t="shared" si="13"/>
        <v>76</v>
      </c>
      <c r="P76" s="31">
        <v>410669.68</v>
      </c>
      <c r="Q76" s="32">
        <v>0.06733353440990426</v>
      </c>
      <c r="R76" s="27">
        <f t="shared" si="14"/>
        <v>66</v>
      </c>
      <c r="S76" s="33">
        <v>6099036.4399999995</v>
      </c>
      <c r="T76" s="31">
        <v>44123.69</v>
      </c>
      <c r="U76" s="11"/>
      <c r="V76" s="11"/>
      <c r="W76" s="11"/>
    </row>
    <row r="77" spans="1:23" ht="12.75">
      <c r="A77" s="43">
        <v>4500</v>
      </c>
      <c r="B77" s="41" t="s">
        <v>80</v>
      </c>
      <c r="C77" s="22">
        <v>12399.429999999998</v>
      </c>
      <c r="D77" s="30">
        <v>84005451.96</v>
      </c>
      <c r="E77" s="26">
        <v>0.704702839435129</v>
      </c>
      <c r="F77" s="27">
        <f t="shared" si="10"/>
        <v>25</v>
      </c>
      <c r="G77" s="31">
        <v>3062818.01</v>
      </c>
      <c r="H77" s="32">
        <v>0.025693291303852315</v>
      </c>
      <c r="I77" s="27">
        <f t="shared" si="11"/>
        <v>141</v>
      </c>
      <c r="J77" s="30">
        <v>7566440.04</v>
      </c>
      <c r="K77" s="32">
        <v>0.06347316342209049</v>
      </c>
      <c r="L77" s="27">
        <f t="shared" si="12"/>
        <v>40</v>
      </c>
      <c r="M77" s="31">
        <v>19146647.07</v>
      </c>
      <c r="N77" s="32">
        <v>0.16061691522493052</v>
      </c>
      <c r="O77" s="27">
        <f t="shared" si="13"/>
        <v>51</v>
      </c>
      <c r="P77" s="31">
        <v>5425558.600000001</v>
      </c>
      <c r="Q77" s="32">
        <v>0.04551379061399771</v>
      </c>
      <c r="R77" s="27">
        <f t="shared" si="14"/>
        <v>141</v>
      </c>
      <c r="S77" s="33">
        <v>119206915.67999999</v>
      </c>
      <c r="T77" s="31">
        <v>819778.4100000001</v>
      </c>
      <c r="U77" s="11"/>
      <c r="V77" s="11"/>
      <c r="W77" s="11"/>
    </row>
    <row r="78" spans="1:23" ht="12.75">
      <c r="A78" s="43">
        <v>4600</v>
      </c>
      <c r="B78" s="41" t="s">
        <v>82</v>
      </c>
      <c r="C78" s="22">
        <v>1959.8200000000004</v>
      </c>
      <c r="D78" s="30">
        <v>13897521.12</v>
      </c>
      <c r="E78" s="26">
        <v>0.6638077798280619</v>
      </c>
      <c r="F78" s="27">
        <f t="shared" si="10"/>
        <v>73</v>
      </c>
      <c r="G78" s="31">
        <v>1001020.4199999999</v>
      </c>
      <c r="H78" s="32">
        <v>0.047813213365546885</v>
      </c>
      <c r="I78" s="27">
        <f t="shared" si="11"/>
        <v>87</v>
      </c>
      <c r="J78" s="30">
        <v>1018720.3</v>
      </c>
      <c r="K78" s="32">
        <v>0.04865863881549383</v>
      </c>
      <c r="L78" s="27">
        <f t="shared" si="12"/>
        <v>128</v>
      </c>
      <c r="M78" s="31">
        <v>3571482.21</v>
      </c>
      <c r="N78" s="32">
        <v>0.17058996752332478</v>
      </c>
      <c r="O78" s="27">
        <f t="shared" si="13"/>
        <v>37</v>
      </c>
      <c r="P78" s="31">
        <v>1447318.38</v>
      </c>
      <c r="Q78" s="32">
        <v>0.06913040046757254</v>
      </c>
      <c r="R78" s="27">
        <f t="shared" si="14"/>
        <v>49</v>
      </c>
      <c r="S78" s="33">
        <v>20936062.43</v>
      </c>
      <c r="T78" s="31">
        <v>75885.42</v>
      </c>
      <c r="U78" s="11"/>
      <c r="V78" s="11"/>
      <c r="W78" s="11"/>
    </row>
    <row r="79" spans="1:23" ht="12.75">
      <c r="A79" s="43">
        <v>4700</v>
      </c>
      <c r="B79" s="41" t="s">
        <v>84</v>
      </c>
      <c r="C79" s="22">
        <v>3042.57</v>
      </c>
      <c r="D79" s="30">
        <v>17206473.59</v>
      </c>
      <c r="E79" s="26">
        <v>0.6740151507321827</v>
      </c>
      <c r="F79" s="27">
        <f t="shared" si="10"/>
        <v>64</v>
      </c>
      <c r="G79" s="31">
        <v>1555251.3199999998</v>
      </c>
      <c r="H79" s="32">
        <v>0.06092259098839706</v>
      </c>
      <c r="I79" s="27">
        <f t="shared" si="11"/>
        <v>57</v>
      </c>
      <c r="J79" s="30">
        <v>1510954.63</v>
      </c>
      <c r="K79" s="32">
        <v>0.05918739289384742</v>
      </c>
      <c r="L79" s="27">
        <f t="shared" si="12"/>
        <v>67</v>
      </c>
      <c r="M79" s="31">
        <v>3178825.8400000003</v>
      </c>
      <c r="N79" s="32">
        <v>0.12452155094371999</v>
      </c>
      <c r="O79" s="27">
        <f t="shared" si="13"/>
        <v>120</v>
      </c>
      <c r="P79" s="31">
        <v>2076813.34</v>
      </c>
      <c r="Q79" s="32">
        <v>0.08135331444185291</v>
      </c>
      <c r="R79" s="27">
        <f t="shared" si="14"/>
        <v>16</v>
      </c>
      <c r="S79" s="33">
        <v>25528318.72</v>
      </c>
      <c r="T79" s="31">
        <v>246194.1</v>
      </c>
      <c r="U79" s="11"/>
      <c r="V79" s="11"/>
      <c r="W79" s="11"/>
    </row>
    <row r="80" spans="1:23" ht="12.75">
      <c r="A80" s="43">
        <v>5720</v>
      </c>
      <c r="B80" s="41" t="s">
        <v>106</v>
      </c>
      <c r="C80" s="22">
        <v>2504.15</v>
      </c>
      <c r="D80" s="30">
        <v>17808127.69</v>
      </c>
      <c r="E80" s="26">
        <v>0.647566286545073</v>
      </c>
      <c r="F80" s="27">
        <f t="shared" si="10"/>
        <v>100</v>
      </c>
      <c r="G80" s="31">
        <v>1556208.6800000002</v>
      </c>
      <c r="H80" s="32">
        <v>0.05658923237408625</v>
      </c>
      <c r="I80" s="27">
        <f t="shared" si="11"/>
        <v>68</v>
      </c>
      <c r="J80" s="30">
        <v>1793688.53</v>
      </c>
      <c r="K80" s="32">
        <v>0.06522483670435714</v>
      </c>
      <c r="L80" s="27">
        <f t="shared" si="12"/>
        <v>28</v>
      </c>
      <c r="M80" s="31">
        <v>4153400.8899999997</v>
      </c>
      <c r="N80" s="32">
        <v>0.1510322947864207</v>
      </c>
      <c r="O80" s="27">
        <f t="shared" si="13"/>
        <v>67</v>
      </c>
      <c r="P80" s="31">
        <v>2188658.85</v>
      </c>
      <c r="Q80" s="32">
        <v>0.07958734959006293</v>
      </c>
      <c r="R80" s="27">
        <f t="shared" si="14"/>
        <v>20</v>
      </c>
      <c r="S80" s="33">
        <v>27500084.64</v>
      </c>
      <c r="T80" s="31">
        <v>518418.56</v>
      </c>
      <c r="U80" s="11"/>
      <c r="V80" s="11"/>
      <c r="W80" s="11"/>
    </row>
    <row r="81" spans="1:23" ht="12.75">
      <c r="A81" s="43">
        <v>3820</v>
      </c>
      <c r="B81" s="41" t="s">
        <v>68</v>
      </c>
      <c r="C81" s="23">
        <v>5083.29</v>
      </c>
      <c r="D81" s="30">
        <v>38781262.38</v>
      </c>
      <c r="E81" s="26">
        <v>0.69931030027594</v>
      </c>
      <c r="F81" s="27">
        <f t="shared" si="10"/>
        <v>29</v>
      </c>
      <c r="G81" s="31">
        <v>1867827.91</v>
      </c>
      <c r="H81" s="32">
        <v>0.03368098964409939</v>
      </c>
      <c r="I81" s="27">
        <f t="shared" si="11"/>
        <v>129</v>
      </c>
      <c r="J81" s="30">
        <v>3249128.7</v>
      </c>
      <c r="K81" s="32">
        <v>0.058588839748650146</v>
      </c>
      <c r="L81" s="27">
        <f t="shared" si="12"/>
        <v>75</v>
      </c>
      <c r="M81" s="31">
        <v>7220841.590000001</v>
      </c>
      <c r="N81" s="32">
        <v>0.1302074401567713</v>
      </c>
      <c r="O81" s="27">
        <f t="shared" si="13"/>
        <v>113</v>
      </c>
      <c r="P81" s="31">
        <v>4337383.24</v>
      </c>
      <c r="Q81" s="32">
        <v>0.07821243017453909</v>
      </c>
      <c r="R81" s="27">
        <f t="shared" si="14"/>
        <v>23</v>
      </c>
      <c r="S81" s="33">
        <v>55456443.82000001</v>
      </c>
      <c r="T81" s="31">
        <v>992698.36</v>
      </c>
      <c r="U81" s="11"/>
      <c r="V81" s="11"/>
      <c r="W81" s="11"/>
    </row>
    <row r="82" spans="1:23" ht="12.75">
      <c r="A82" s="43">
        <v>4800</v>
      </c>
      <c r="B82" s="41" t="s">
        <v>86</v>
      </c>
      <c r="C82" s="22">
        <v>2179.32</v>
      </c>
      <c r="D82" s="30">
        <v>13753260.32</v>
      </c>
      <c r="E82" s="26">
        <v>0.7214855444120928</v>
      </c>
      <c r="F82" s="27">
        <f t="shared" si="10"/>
        <v>11</v>
      </c>
      <c r="G82" s="31">
        <v>869489.06</v>
      </c>
      <c r="H82" s="32">
        <v>0.04561273277887456</v>
      </c>
      <c r="I82" s="27">
        <f t="shared" si="11"/>
        <v>99</v>
      </c>
      <c r="J82" s="30">
        <v>1195649.92</v>
      </c>
      <c r="K82" s="32">
        <v>0.06272288267553676</v>
      </c>
      <c r="L82" s="27">
        <f t="shared" si="12"/>
        <v>43</v>
      </c>
      <c r="M82" s="31">
        <v>2075538.7400000002</v>
      </c>
      <c r="N82" s="32">
        <v>0.1088811789303272</v>
      </c>
      <c r="O82" s="27">
        <f t="shared" si="13"/>
        <v>136</v>
      </c>
      <c r="P82" s="31">
        <v>1168481.75</v>
      </c>
      <c r="Q82" s="32">
        <v>0.0612976612031688</v>
      </c>
      <c r="R82" s="27">
        <f t="shared" si="14"/>
        <v>97</v>
      </c>
      <c r="S82" s="33">
        <v>19062419.79</v>
      </c>
      <c r="T82" s="31">
        <v>180696.41</v>
      </c>
      <c r="U82" s="11"/>
      <c r="V82" s="11"/>
      <c r="W82" s="11"/>
    </row>
    <row r="83" spans="1:23" ht="12.75">
      <c r="A83" s="43">
        <v>4900</v>
      </c>
      <c r="B83" s="41" t="s">
        <v>89</v>
      </c>
      <c r="C83" s="22">
        <v>240.20999999999998</v>
      </c>
      <c r="D83" s="30">
        <v>2607173.62</v>
      </c>
      <c r="E83" s="26">
        <v>0.6200093598769972</v>
      </c>
      <c r="F83" s="27">
        <f t="shared" si="10"/>
        <v>128</v>
      </c>
      <c r="G83" s="31">
        <v>506995.02999999997</v>
      </c>
      <c r="H83" s="32">
        <v>0.12056798273799617</v>
      </c>
      <c r="I83" s="27">
        <f t="shared" si="11"/>
        <v>2</v>
      </c>
      <c r="J83" s="30">
        <v>235677.01</v>
      </c>
      <c r="K83" s="32">
        <v>0.05604611483750157</v>
      </c>
      <c r="L83" s="27">
        <f t="shared" si="12"/>
        <v>96</v>
      </c>
      <c r="M83" s="31">
        <v>598726.28</v>
      </c>
      <c r="N83" s="32">
        <v>0.1423824998675523</v>
      </c>
      <c r="O83" s="27">
        <f t="shared" si="13"/>
        <v>89</v>
      </c>
      <c r="P83" s="31">
        <v>256483.32</v>
      </c>
      <c r="Q83" s="32">
        <v>0.0609940426799528</v>
      </c>
      <c r="R83" s="27">
        <f t="shared" si="14"/>
        <v>101</v>
      </c>
      <c r="S83" s="33">
        <v>4205055.26</v>
      </c>
      <c r="T83" s="31">
        <v>11162.02</v>
      </c>
      <c r="U83" s="11"/>
      <c r="V83" s="11"/>
      <c r="W83" s="11"/>
    </row>
    <row r="84" spans="1:23" ht="12.75">
      <c r="A84" s="43">
        <v>3020</v>
      </c>
      <c r="B84" s="41" t="s">
        <v>53</v>
      </c>
      <c r="C84" s="22">
        <v>1903.2099999999998</v>
      </c>
      <c r="D84" s="30">
        <v>14064434.32</v>
      </c>
      <c r="E84" s="26">
        <v>0.5979335881574693</v>
      </c>
      <c r="F84" s="27">
        <f t="shared" si="10"/>
        <v>136</v>
      </c>
      <c r="G84" s="31">
        <v>1507471.8599999999</v>
      </c>
      <c r="H84" s="32">
        <v>0.0640884686712529</v>
      </c>
      <c r="I84" s="27">
        <f t="shared" si="11"/>
        <v>48</v>
      </c>
      <c r="J84" s="30">
        <v>1347060.58</v>
      </c>
      <c r="K84" s="32">
        <v>0.05726876372976526</v>
      </c>
      <c r="L84" s="27">
        <f t="shared" si="12"/>
        <v>87</v>
      </c>
      <c r="M84" s="31">
        <v>5077194.85</v>
      </c>
      <c r="N84" s="32">
        <v>0.21585122198040338</v>
      </c>
      <c r="O84" s="27">
        <f t="shared" si="13"/>
        <v>6</v>
      </c>
      <c r="P84" s="31">
        <v>1525571.57</v>
      </c>
      <c r="Q84" s="32">
        <v>0.06485795746110917</v>
      </c>
      <c r="R84" s="27">
        <f t="shared" si="14"/>
        <v>82</v>
      </c>
      <c r="S84" s="33">
        <v>23521733.18</v>
      </c>
      <c r="T84" s="31">
        <v>319043.39</v>
      </c>
      <c r="U84" s="11"/>
      <c r="V84" s="11"/>
      <c r="W84" s="11"/>
    </row>
    <row r="85" spans="1:23" ht="12.75">
      <c r="A85" s="40">
        <v>130</v>
      </c>
      <c r="B85" s="41" t="s">
        <v>7</v>
      </c>
      <c r="C85" s="22">
        <v>3281.5599999999995</v>
      </c>
      <c r="D85" s="30">
        <v>23533375.33</v>
      </c>
      <c r="E85" s="26">
        <v>0.6178136945234183</v>
      </c>
      <c r="F85" s="27">
        <f t="shared" si="10"/>
        <v>129</v>
      </c>
      <c r="G85" s="31">
        <v>2283843.9699999997</v>
      </c>
      <c r="H85" s="32">
        <v>0.059956978590403116</v>
      </c>
      <c r="I85" s="27">
        <f t="shared" si="11"/>
        <v>59</v>
      </c>
      <c r="J85" s="30">
        <v>2876998.97</v>
      </c>
      <c r="K85" s="32">
        <v>0.07552887496465087</v>
      </c>
      <c r="L85" s="27">
        <f t="shared" si="12"/>
        <v>7</v>
      </c>
      <c r="M85" s="31">
        <v>6869021.82</v>
      </c>
      <c r="N85" s="32">
        <v>0.18033009242691475</v>
      </c>
      <c r="O85" s="27">
        <f t="shared" si="13"/>
        <v>24</v>
      </c>
      <c r="P85" s="31">
        <v>2528138.4899999998</v>
      </c>
      <c r="Q85" s="32">
        <v>0.06637035949461297</v>
      </c>
      <c r="R85" s="27">
        <f t="shared" si="14"/>
        <v>73</v>
      </c>
      <c r="S85" s="33">
        <v>38091378.58</v>
      </c>
      <c r="T85" s="31">
        <v>53676.170000000006</v>
      </c>
      <c r="U85" s="11"/>
      <c r="V85" s="11"/>
      <c r="W85" s="11"/>
    </row>
    <row r="86" spans="1:23" ht="12.75">
      <c r="A86" s="43">
        <v>5000</v>
      </c>
      <c r="B86" s="41" t="s">
        <v>91</v>
      </c>
      <c r="C86" s="22">
        <v>3144.0499999999997</v>
      </c>
      <c r="D86" s="30">
        <v>17571912.19</v>
      </c>
      <c r="E86" s="26">
        <v>0.7110895963302246</v>
      </c>
      <c r="F86" s="27">
        <f t="shared" si="10"/>
        <v>19</v>
      </c>
      <c r="G86" s="31">
        <v>1190097.8399999999</v>
      </c>
      <c r="H86" s="32">
        <v>0.04816016512537968</v>
      </c>
      <c r="I86" s="27">
        <f t="shared" si="11"/>
        <v>86</v>
      </c>
      <c r="J86" s="30">
        <v>1225590.31</v>
      </c>
      <c r="K86" s="32">
        <v>0.04959645309974286</v>
      </c>
      <c r="L86" s="27">
        <f t="shared" si="12"/>
        <v>125</v>
      </c>
      <c r="M86" s="31">
        <v>3030916.1399999997</v>
      </c>
      <c r="N86" s="32">
        <v>0.1226532952816538</v>
      </c>
      <c r="O86" s="27">
        <f t="shared" si="13"/>
        <v>125</v>
      </c>
      <c r="P86" s="31">
        <v>1692732.68</v>
      </c>
      <c r="Q86" s="32">
        <v>0.06850049016299911</v>
      </c>
      <c r="R86" s="27">
        <f t="shared" si="14"/>
        <v>54</v>
      </c>
      <c r="S86" s="33">
        <v>24711249.16</v>
      </c>
      <c r="T86" s="31">
        <v>827164.31</v>
      </c>
      <c r="U86" s="11"/>
      <c r="V86" s="11"/>
      <c r="W86" s="11"/>
    </row>
    <row r="87" spans="1:23" ht="12.75">
      <c r="A87" s="43">
        <v>4111</v>
      </c>
      <c r="B87" s="41" t="s">
        <v>72</v>
      </c>
      <c r="C87" s="22">
        <v>1242.23</v>
      </c>
      <c r="D87" s="30">
        <v>7310436.89</v>
      </c>
      <c r="E87" s="26">
        <v>0.6803060229306138</v>
      </c>
      <c r="F87" s="27">
        <f t="shared" si="10"/>
        <v>49</v>
      </c>
      <c r="G87" s="31">
        <v>608340.56</v>
      </c>
      <c r="H87" s="32">
        <v>0.056611903390767465</v>
      </c>
      <c r="I87" s="27">
        <f t="shared" si="11"/>
        <v>67</v>
      </c>
      <c r="J87" s="30">
        <v>588314.34</v>
      </c>
      <c r="K87" s="32">
        <v>0.05474827221693572</v>
      </c>
      <c r="L87" s="27">
        <f t="shared" si="12"/>
        <v>106</v>
      </c>
      <c r="M87" s="31">
        <v>1535677.33</v>
      </c>
      <c r="N87" s="32">
        <v>0.14290945296389856</v>
      </c>
      <c r="O87" s="27">
        <f t="shared" si="13"/>
        <v>87</v>
      </c>
      <c r="P87" s="31">
        <v>703037.39</v>
      </c>
      <c r="Q87" s="32">
        <v>0.06542434849778438</v>
      </c>
      <c r="R87" s="27">
        <f t="shared" si="14"/>
        <v>79</v>
      </c>
      <c r="S87" s="33">
        <v>10745806.51</v>
      </c>
      <c r="T87" s="31">
        <v>210762.9</v>
      </c>
      <c r="U87" s="11"/>
      <c r="V87" s="11"/>
      <c r="W87" s="11"/>
    </row>
    <row r="88" spans="1:23" ht="12.75">
      <c r="A88" s="43">
        <v>7320</v>
      </c>
      <c r="B88" s="41" t="s">
        <v>130</v>
      </c>
      <c r="C88" s="22">
        <v>2059.2599999999998</v>
      </c>
      <c r="D88" s="30">
        <v>13648066.64</v>
      </c>
      <c r="E88" s="26">
        <v>0.7123714046643175</v>
      </c>
      <c r="F88" s="27">
        <f t="shared" si="10"/>
        <v>17</v>
      </c>
      <c r="G88" s="31">
        <v>703536.25</v>
      </c>
      <c r="H88" s="32">
        <v>0.0367216192494182</v>
      </c>
      <c r="I88" s="27">
        <f t="shared" si="11"/>
        <v>122</v>
      </c>
      <c r="J88" s="30">
        <v>1212150.47</v>
      </c>
      <c r="K88" s="32">
        <v>0.06326913223354634</v>
      </c>
      <c r="L88" s="27">
        <f t="shared" si="12"/>
        <v>42</v>
      </c>
      <c r="M88" s="31">
        <v>2463986.32</v>
      </c>
      <c r="N88" s="32">
        <v>0.12860967360077766</v>
      </c>
      <c r="O88" s="27">
        <f t="shared" si="13"/>
        <v>114</v>
      </c>
      <c r="P88" s="31">
        <v>1130899.41</v>
      </c>
      <c r="Q88" s="32">
        <v>0.05902817025194037</v>
      </c>
      <c r="R88" s="27">
        <f t="shared" si="14"/>
        <v>109</v>
      </c>
      <c r="S88" s="33">
        <v>19158639.09</v>
      </c>
      <c r="T88" s="31">
        <v>462126.7</v>
      </c>
      <c r="U88" s="11"/>
      <c r="V88" s="11"/>
      <c r="W88" s="11"/>
    </row>
    <row r="89" spans="1:23" ht="12.75">
      <c r="A89" s="43">
        <v>5100</v>
      </c>
      <c r="B89" s="41" t="s">
        <v>93</v>
      </c>
      <c r="C89" s="22">
        <v>1714.5500000000002</v>
      </c>
      <c r="D89" s="30">
        <v>11255173.84</v>
      </c>
      <c r="E89" s="26">
        <v>0.6960459020408205</v>
      </c>
      <c r="F89" s="27">
        <f t="shared" si="10"/>
        <v>30</v>
      </c>
      <c r="G89" s="31">
        <v>728633.2</v>
      </c>
      <c r="H89" s="32">
        <v>0.04506035714423843</v>
      </c>
      <c r="I89" s="27">
        <f t="shared" si="11"/>
        <v>100</v>
      </c>
      <c r="J89" s="30">
        <v>985760.65</v>
      </c>
      <c r="K89" s="32">
        <v>0.060961711527469</v>
      </c>
      <c r="L89" s="27">
        <f t="shared" si="12"/>
        <v>54</v>
      </c>
      <c r="M89" s="31">
        <v>2159685.21</v>
      </c>
      <c r="N89" s="32">
        <v>0.13355991311091725</v>
      </c>
      <c r="O89" s="27">
        <f t="shared" si="13"/>
        <v>107</v>
      </c>
      <c r="P89" s="31">
        <v>1040907.44</v>
      </c>
      <c r="Q89" s="32">
        <v>0.06437211617655486</v>
      </c>
      <c r="R89" s="27">
        <f t="shared" si="14"/>
        <v>83</v>
      </c>
      <c r="S89" s="33">
        <v>16170160.34</v>
      </c>
      <c r="T89" s="31">
        <v>180374.83</v>
      </c>
      <c r="U89" s="11"/>
      <c r="V89" s="11"/>
      <c r="W89" s="11"/>
    </row>
    <row r="90" spans="1:23" ht="12.75">
      <c r="A90" s="43">
        <v>5130</v>
      </c>
      <c r="B90" s="41" t="s">
        <v>94</v>
      </c>
      <c r="C90" s="22">
        <v>892.35</v>
      </c>
      <c r="D90" s="30">
        <v>5947298.07</v>
      </c>
      <c r="E90" s="26">
        <v>0.6471026447609306</v>
      </c>
      <c r="F90" s="27">
        <f t="shared" si="10"/>
        <v>101</v>
      </c>
      <c r="G90" s="31">
        <v>863886.4400000001</v>
      </c>
      <c r="H90" s="32">
        <v>0.09399616321855296</v>
      </c>
      <c r="I90" s="27">
        <f t="shared" si="11"/>
        <v>12</v>
      </c>
      <c r="J90" s="30">
        <v>638667.29</v>
      </c>
      <c r="K90" s="32">
        <v>0.06949093312911694</v>
      </c>
      <c r="L90" s="27">
        <f t="shared" si="12"/>
        <v>14</v>
      </c>
      <c r="M90" s="31">
        <v>1172485.27</v>
      </c>
      <c r="N90" s="32">
        <v>0.127573615821854</v>
      </c>
      <c r="O90" s="27">
        <f t="shared" si="13"/>
        <v>116</v>
      </c>
      <c r="P90" s="31">
        <v>568319.34</v>
      </c>
      <c r="Q90" s="32">
        <v>0.06183664306954545</v>
      </c>
      <c r="R90" s="27">
        <f t="shared" si="14"/>
        <v>93</v>
      </c>
      <c r="S90" s="33">
        <v>9190656.41</v>
      </c>
      <c r="T90" s="31">
        <v>38134.14</v>
      </c>
      <c r="U90" s="11"/>
      <c r="V90" s="11"/>
      <c r="W90" s="11"/>
    </row>
    <row r="91" spans="1:23" ht="12.75">
      <c r="A91" s="40">
        <v>617</v>
      </c>
      <c r="B91" s="41" t="s">
        <v>152</v>
      </c>
      <c r="C91" s="22">
        <v>1056.5100000000002</v>
      </c>
      <c r="D91" s="30">
        <v>7882119.43</v>
      </c>
      <c r="E91" s="26">
        <v>0.6551385841183746</v>
      </c>
      <c r="F91" s="27">
        <f t="shared" si="10"/>
        <v>85</v>
      </c>
      <c r="G91" s="31">
        <v>890146.0900000001</v>
      </c>
      <c r="H91" s="32">
        <v>0.07398632490158898</v>
      </c>
      <c r="I91" s="27">
        <f t="shared" si="11"/>
        <v>28</v>
      </c>
      <c r="J91" s="30">
        <v>824368.22</v>
      </c>
      <c r="K91" s="32">
        <v>0.06851906181317335</v>
      </c>
      <c r="L91" s="27">
        <f t="shared" si="12"/>
        <v>16</v>
      </c>
      <c r="M91" s="31">
        <v>1569404.97</v>
      </c>
      <c r="N91" s="32">
        <v>0.13044432516980273</v>
      </c>
      <c r="O91" s="27">
        <f t="shared" si="13"/>
        <v>111</v>
      </c>
      <c r="P91" s="31">
        <v>865185.86</v>
      </c>
      <c r="Q91" s="32">
        <v>0.07191170399706037</v>
      </c>
      <c r="R91" s="27">
        <f t="shared" si="14"/>
        <v>41</v>
      </c>
      <c r="S91" s="33">
        <v>12031224.57</v>
      </c>
      <c r="T91" s="31">
        <v>249651.93</v>
      </c>
      <c r="U91" s="11"/>
      <c r="V91" s="11"/>
      <c r="W91" s="11"/>
    </row>
    <row r="92" spans="1:23" ht="12.75">
      <c r="A92" s="43">
        <v>5411</v>
      </c>
      <c r="B92" s="41" t="s">
        <v>97</v>
      </c>
      <c r="C92" s="22">
        <v>1387.2600000000002</v>
      </c>
      <c r="D92" s="30">
        <v>9929751.25</v>
      </c>
      <c r="E92" s="26">
        <v>0.6516458117720447</v>
      </c>
      <c r="F92" s="27">
        <f t="shared" si="10"/>
        <v>93</v>
      </c>
      <c r="G92" s="31">
        <v>995490.4400000001</v>
      </c>
      <c r="H92" s="32">
        <v>0.06532965021506557</v>
      </c>
      <c r="I92" s="27">
        <f t="shared" si="11"/>
        <v>44</v>
      </c>
      <c r="J92" s="30">
        <v>838468.31</v>
      </c>
      <c r="K92" s="32">
        <v>0.055024979856880554</v>
      </c>
      <c r="L92" s="27">
        <f t="shared" si="12"/>
        <v>102</v>
      </c>
      <c r="M92" s="31">
        <v>2459244.02</v>
      </c>
      <c r="N92" s="32">
        <v>0.1613893465617728</v>
      </c>
      <c r="O92" s="27">
        <f t="shared" si="13"/>
        <v>48</v>
      </c>
      <c r="P92" s="31">
        <v>1015003.58</v>
      </c>
      <c r="Q92" s="32">
        <v>0.06661021159423622</v>
      </c>
      <c r="R92" s="27">
        <f t="shared" si="14"/>
        <v>70</v>
      </c>
      <c r="S92" s="33">
        <v>15237957.600000001</v>
      </c>
      <c r="T92" s="31">
        <v>176881.94</v>
      </c>
      <c r="U92" s="11"/>
      <c r="V92" s="11"/>
      <c r="W92" s="11"/>
    </row>
    <row r="93" spans="1:23" ht="12.75">
      <c r="A93" s="43">
        <v>5711</v>
      </c>
      <c r="B93" s="41" t="s">
        <v>104</v>
      </c>
      <c r="C93" s="22">
        <v>2300.6299999999997</v>
      </c>
      <c r="D93" s="30">
        <v>13736632.38</v>
      </c>
      <c r="E93" s="26">
        <v>0.7277917561385859</v>
      </c>
      <c r="F93" s="27">
        <f t="shared" si="10"/>
        <v>8</v>
      </c>
      <c r="G93" s="31">
        <v>847645.97</v>
      </c>
      <c r="H93" s="32">
        <v>0.044909824476943236</v>
      </c>
      <c r="I93" s="27">
        <f t="shared" si="11"/>
        <v>101</v>
      </c>
      <c r="J93" s="30">
        <v>1197752.26</v>
      </c>
      <c r="K93" s="32">
        <v>0.06345909220032284</v>
      </c>
      <c r="L93" s="27">
        <f t="shared" si="12"/>
        <v>41</v>
      </c>
      <c r="M93" s="31">
        <v>1936263.9700000002</v>
      </c>
      <c r="N93" s="32">
        <v>0.10258678518076278</v>
      </c>
      <c r="O93" s="27">
        <f t="shared" si="13"/>
        <v>140</v>
      </c>
      <c r="P93" s="31">
        <v>1156104.95</v>
      </c>
      <c r="Q93" s="32">
        <v>0.06125254200338525</v>
      </c>
      <c r="R93" s="27">
        <f t="shared" si="14"/>
        <v>98</v>
      </c>
      <c r="S93" s="33">
        <v>18874399.53</v>
      </c>
      <c r="T93" s="31">
        <v>111764.9</v>
      </c>
      <c r="U93" s="11"/>
      <c r="V93" s="11"/>
      <c r="W93" s="11"/>
    </row>
    <row r="94" spans="1:23" ht="12.75">
      <c r="A94" s="43">
        <v>7011</v>
      </c>
      <c r="B94" s="41" t="s">
        <v>125</v>
      </c>
      <c r="C94" s="22">
        <v>1265.62</v>
      </c>
      <c r="D94" s="30">
        <v>7689482.53</v>
      </c>
      <c r="E94" s="26">
        <v>0.6793233821615399</v>
      </c>
      <c r="F94" s="27">
        <f t="shared" si="10"/>
        <v>54</v>
      </c>
      <c r="G94" s="31">
        <v>423121.34</v>
      </c>
      <c r="H94" s="32">
        <v>0.03738043732229181</v>
      </c>
      <c r="I94" s="27">
        <f t="shared" si="11"/>
        <v>121</v>
      </c>
      <c r="J94" s="30">
        <v>719340.42</v>
      </c>
      <c r="K94" s="32">
        <v>0.06354975970533905</v>
      </c>
      <c r="L94" s="27">
        <f t="shared" si="12"/>
        <v>39</v>
      </c>
      <c r="M94" s="31">
        <v>1691422.43</v>
      </c>
      <c r="N94" s="32">
        <v>0.14942784528460204</v>
      </c>
      <c r="O94" s="27">
        <f t="shared" si="13"/>
        <v>72</v>
      </c>
      <c r="P94" s="31">
        <v>795958.8500000001</v>
      </c>
      <c r="Q94" s="32">
        <v>0.07031857552622722</v>
      </c>
      <c r="R94" s="27">
        <f t="shared" si="14"/>
        <v>45</v>
      </c>
      <c r="S94" s="33">
        <v>11319325.57</v>
      </c>
      <c r="T94" s="31">
        <v>93150.36</v>
      </c>
      <c r="U94" s="11"/>
      <c r="V94" s="11"/>
      <c r="W94" s="11"/>
    </row>
    <row r="95" spans="1:23" ht="12.75">
      <c r="A95" s="43">
        <v>5200</v>
      </c>
      <c r="B95" s="41" t="s">
        <v>96</v>
      </c>
      <c r="C95" s="22">
        <v>1571.07</v>
      </c>
      <c r="D95" s="30">
        <v>10447198.85</v>
      </c>
      <c r="E95" s="26">
        <v>0.6333109657637874</v>
      </c>
      <c r="F95" s="27">
        <f t="shared" si="10"/>
        <v>117</v>
      </c>
      <c r="G95" s="31">
        <v>1050660.08</v>
      </c>
      <c r="H95" s="32">
        <v>0.0636911922045265</v>
      </c>
      <c r="I95" s="27">
        <f t="shared" si="11"/>
        <v>50</v>
      </c>
      <c r="J95" s="30">
        <v>885173.48</v>
      </c>
      <c r="K95" s="32">
        <v>0.05365936645183054</v>
      </c>
      <c r="L95" s="27">
        <f t="shared" si="12"/>
        <v>111</v>
      </c>
      <c r="M95" s="31">
        <v>3130788.4</v>
      </c>
      <c r="N95" s="32">
        <v>0.18978892367939018</v>
      </c>
      <c r="O95" s="27">
        <f t="shared" si="13"/>
        <v>17</v>
      </c>
      <c r="P95" s="31">
        <v>982338.9199999999</v>
      </c>
      <c r="Q95" s="32">
        <v>0.05954955190046526</v>
      </c>
      <c r="R95" s="27">
        <f t="shared" si="14"/>
        <v>106</v>
      </c>
      <c r="S95" s="33">
        <v>16496159.73</v>
      </c>
      <c r="T95" s="31">
        <v>387349.9</v>
      </c>
      <c r="U95" s="11"/>
      <c r="V95" s="11"/>
      <c r="W95" s="11"/>
    </row>
    <row r="96" spans="1:23" ht="12.75">
      <c r="A96" s="43">
        <v>3021</v>
      </c>
      <c r="B96" s="41" t="s">
        <v>54</v>
      </c>
      <c r="C96" s="22">
        <v>5369.14</v>
      </c>
      <c r="D96" s="30">
        <v>33486492.06</v>
      </c>
      <c r="E96" s="26">
        <v>0.7320819993640844</v>
      </c>
      <c r="F96" s="27">
        <f t="shared" si="10"/>
        <v>6</v>
      </c>
      <c r="G96" s="31">
        <v>1419307.49</v>
      </c>
      <c r="H96" s="32">
        <v>0.031028913483379668</v>
      </c>
      <c r="I96" s="27">
        <f t="shared" si="11"/>
        <v>136</v>
      </c>
      <c r="J96" s="30">
        <v>2526598.93</v>
      </c>
      <c r="K96" s="32">
        <v>0.055236529193663064</v>
      </c>
      <c r="L96" s="27">
        <f t="shared" si="12"/>
        <v>101</v>
      </c>
      <c r="M96" s="31">
        <v>6342530.79</v>
      </c>
      <c r="N96" s="32">
        <v>0.13866046683695138</v>
      </c>
      <c r="O96" s="27">
        <f t="shared" si="13"/>
        <v>99</v>
      </c>
      <c r="P96" s="31">
        <v>1966520.58</v>
      </c>
      <c r="Q96" s="32">
        <v>0.04299209112192145</v>
      </c>
      <c r="R96" s="27">
        <f t="shared" si="14"/>
        <v>143</v>
      </c>
      <c r="S96" s="33">
        <v>45741449.85</v>
      </c>
      <c r="T96" s="31">
        <v>83868.98</v>
      </c>
      <c r="U96" s="11"/>
      <c r="V96" s="11"/>
      <c r="W96" s="11"/>
    </row>
    <row r="97" spans="1:23" ht="12.75">
      <c r="A97" s="40">
        <v>921</v>
      </c>
      <c r="B97" s="41" t="s">
        <v>18</v>
      </c>
      <c r="C97" s="22">
        <v>641.9</v>
      </c>
      <c r="D97" s="30">
        <v>4334874.19</v>
      </c>
      <c r="E97" s="26">
        <v>0.636088524527851</v>
      </c>
      <c r="F97" s="27">
        <f t="shared" si="10"/>
        <v>115</v>
      </c>
      <c r="G97" s="31">
        <v>641495.09</v>
      </c>
      <c r="H97" s="32">
        <v>0.09413137438481484</v>
      </c>
      <c r="I97" s="27">
        <f t="shared" si="11"/>
        <v>11</v>
      </c>
      <c r="J97" s="30">
        <v>416067.44</v>
      </c>
      <c r="K97" s="32">
        <v>0.06105268859340995</v>
      </c>
      <c r="L97" s="27">
        <f t="shared" si="12"/>
        <v>53</v>
      </c>
      <c r="M97" s="31">
        <v>997668.48</v>
      </c>
      <c r="N97" s="32">
        <v>0.14639536087923782</v>
      </c>
      <c r="O97" s="27">
        <f t="shared" si="13"/>
        <v>81</v>
      </c>
      <c r="P97" s="31">
        <v>424786.16</v>
      </c>
      <c r="Q97" s="32">
        <v>0.062332051614686336</v>
      </c>
      <c r="R97" s="27">
        <f t="shared" si="14"/>
        <v>91</v>
      </c>
      <c r="S97" s="33">
        <v>6814891.36</v>
      </c>
      <c r="T97" s="31">
        <v>4145</v>
      </c>
      <c r="U97" s="11"/>
      <c r="V97" s="11"/>
      <c r="W97" s="11"/>
    </row>
    <row r="98" spans="1:23" ht="12.75">
      <c r="A98" s="43">
        <v>3620</v>
      </c>
      <c r="B98" s="41" t="s">
        <v>64</v>
      </c>
      <c r="C98" s="22">
        <v>3935.5200000000004</v>
      </c>
      <c r="D98" s="30">
        <v>27638223.66</v>
      </c>
      <c r="E98" s="26">
        <v>0.6879434303303692</v>
      </c>
      <c r="F98" s="27">
        <f aca="true" t="shared" si="15" ref="F98:F129">RANK(E98,$E$2:$E$145)</f>
        <v>35</v>
      </c>
      <c r="G98" s="31">
        <v>1506481.72</v>
      </c>
      <c r="H98" s="32">
        <v>0.037497858579338045</v>
      </c>
      <c r="I98" s="27">
        <f aca="true" t="shared" si="16" ref="I98:I129">RANK(H98,$H$2:$H$145)</f>
        <v>120</v>
      </c>
      <c r="J98" s="30">
        <v>2151528.22</v>
      </c>
      <c r="K98" s="32">
        <v>0.05355372046798877</v>
      </c>
      <c r="L98" s="27">
        <f aca="true" t="shared" si="17" ref="L98:L129">RANK(K98,$K$2:$K$145)</f>
        <v>113</v>
      </c>
      <c r="M98" s="31">
        <v>6958563.1899999995</v>
      </c>
      <c r="N98" s="32">
        <v>0.1732056983831224</v>
      </c>
      <c r="O98" s="27">
        <f aca="true" t="shared" si="18" ref="O98:O129">RANK(N98,$N$2:$N$145)</f>
        <v>33</v>
      </c>
      <c r="P98" s="31">
        <v>1920343.26</v>
      </c>
      <c r="Q98" s="32">
        <v>0.04779929223918163</v>
      </c>
      <c r="R98" s="27">
        <f aca="true" t="shared" si="19" ref="R98:R129">RANK(Q98,$Q$2:$Q$145)</f>
        <v>135</v>
      </c>
      <c r="S98" s="33">
        <v>40175140.05</v>
      </c>
      <c r="T98" s="31">
        <v>545396.8999999999</v>
      </c>
      <c r="U98" s="11"/>
      <c r="V98" s="11"/>
      <c r="W98" s="11"/>
    </row>
    <row r="99" spans="1:23" ht="12.75">
      <c r="A99" s="43">
        <v>3022</v>
      </c>
      <c r="B99" s="41" t="s">
        <v>55</v>
      </c>
      <c r="C99" s="22">
        <v>6686.39</v>
      </c>
      <c r="D99" s="30">
        <v>60822003.17</v>
      </c>
      <c r="E99" s="26">
        <v>0.6797180511342976</v>
      </c>
      <c r="F99" s="27">
        <f t="shared" si="15"/>
        <v>51</v>
      </c>
      <c r="G99" s="31">
        <v>2471941.42</v>
      </c>
      <c r="H99" s="32">
        <v>0.027625252654442427</v>
      </c>
      <c r="I99" s="27">
        <f t="shared" si="16"/>
        <v>139</v>
      </c>
      <c r="J99" s="30">
        <v>5289556.21</v>
      </c>
      <c r="K99" s="32">
        <v>0.05911358802795777</v>
      </c>
      <c r="L99" s="27">
        <f t="shared" si="17"/>
        <v>69</v>
      </c>
      <c r="M99" s="31">
        <v>16230673.37</v>
      </c>
      <c r="N99" s="32">
        <v>0.1813863584995394</v>
      </c>
      <c r="O99" s="27">
        <f t="shared" si="18"/>
        <v>23</v>
      </c>
      <c r="P99" s="31">
        <v>4667049.8</v>
      </c>
      <c r="Q99" s="32">
        <v>0.052156749683762736</v>
      </c>
      <c r="R99" s="27">
        <f t="shared" si="19"/>
        <v>124</v>
      </c>
      <c r="S99" s="33">
        <v>89481223.97</v>
      </c>
      <c r="T99" s="31">
        <v>483778.88</v>
      </c>
      <c r="U99" s="11"/>
      <c r="V99" s="11"/>
      <c r="W99" s="11"/>
    </row>
    <row r="100" spans="1:23" ht="12.75">
      <c r="A100" s="43">
        <v>2423</v>
      </c>
      <c r="B100" s="41" t="s">
        <v>44</v>
      </c>
      <c r="C100" s="22">
        <v>1923.0299999999995</v>
      </c>
      <c r="D100" s="30">
        <v>12751400.77</v>
      </c>
      <c r="E100" s="26">
        <v>0.6305352201028347</v>
      </c>
      <c r="F100" s="27">
        <f t="shared" si="15"/>
        <v>120</v>
      </c>
      <c r="G100" s="31">
        <v>1125078.44</v>
      </c>
      <c r="H100" s="32">
        <v>0.05563322764251522</v>
      </c>
      <c r="I100" s="27">
        <f t="shared" si="16"/>
        <v>70</v>
      </c>
      <c r="J100" s="30">
        <v>1375692.92</v>
      </c>
      <c r="K100" s="32">
        <v>0.06802569017726132</v>
      </c>
      <c r="L100" s="27">
        <f t="shared" si="17"/>
        <v>18</v>
      </c>
      <c r="M100" s="31">
        <v>3915823.4200000004</v>
      </c>
      <c r="N100" s="32">
        <v>0.19363085095893626</v>
      </c>
      <c r="O100" s="27">
        <f t="shared" si="18"/>
        <v>15</v>
      </c>
      <c r="P100" s="31">
        <v>1055142.45</v>
      </c>
      <c r="Q100" s="32">
        <v>0.05217501111845253</v>
      </c>
      <c r="R100" s="27">
        <f t="shared" si="19"/>
        <v>123</v>
      </c>
      <c r="S100" s="33">
        <v>20223138</v>
      </c>
      <c r="T100" s="31">
        <v>80748.29999999999</v>
      </c>
      <c r="U100" s="11"/>
      <c r="V100" s="11"/>
      <c r="W100" s="11"/>
    </row>
    <row r="101" spans="1:23" ht="12.75">
      <c r="A101" s="43">
        <v>6120</v>
      </c>
      <c r="B101" s="41" t="s">
        <v>114</v>
      </c>
      <c r="C101" s="22">
        <v>3898.6</v>
      </c>
      <c r="D101" s="30">
        <v>22776436.07</v>
      </c>
      <c r="E101" s="26">
        <v>0.6844011601557874</v>
      </c>
      <c r="F101" s="27">
        <f t="shared" si="15"/>
        <v>40</v>
      </c>
      <c r="G101" s="31">
        <v>1777051.76</v>
      </c>
      <c r="H101" s="32">
        <v>0.053398006714616086</v>
      </c>
      <c r="I101" s="27">
        <f t="shared" si="16"/>
        <v>77</v>
      </c>
      <c r="J101" s="30">
        <v>1989139.71</v>
      </c>
      <c r="K101" s="32">
        <v>0.0597709633347368</v>
      </c>
      <c r="L101" s="27">
        <f t="shared" si="17"/>
        <v>60</v>
      </c>
      <c r="M101" s="31">
        <v>4493846.720000001</v>
      </c>
      <c r="N101" s="32">
        <v>0.13503402811914467</v>
      </c>
      <c r="O101" s="27">
        <f t="shared" si="18"/>
        <v>105</v>
      </c>
      <c r="P101" s="31">
        <v>2242890.82</v>
      </c>
      <c r="Q101" s="32">
        <v>0.06739584167571505</v>
      </c>
      <c r="R101" s="27">
        <f t="shared" si="19"/>
        <v>65</v>
      </c>
      <c r="S101" s="33">
        <v>33279365.08</v>
      </c>
      <c r="T101" s="31">
        <v>775167.5599999999</v>
      </c>
      <c r="U101" s="11"/>
      <c r="V101" s="11"/>
      <c r="W101" s="11"/>
    </row>
    <row r="102" spans="1:23" ht="12.75">
      <c r="A102" s="43">
        <v>5500</v>
      </c>
      <c r="B102" s="41" t="s">
        <v>99</v>
      </c>
      <c r="C102" s="22">
        <v>2819.0099999999998</v>
      </c>
      <c r="D102" s="30">
        <v>16380399.23</v>
      </c>
      <c r="E102" s="26">
        <v>0.6651377394650886</v>
      </c>
      <c r="F102" s="27">
        <f t="shared" si="15"/>
        <v>70</v>
      </c>
      <c r="G102" s="31">
        <v>1155935.8399999999</v>
      </c>
      <c r="H102" s="32">
        <v>0.04693759540220182</v>
      </c>
      <c r="I102" s="27">
        <f t="shared" si="16"/>
        <v>89</v>
      </c>
      <c r="J102" s="30">
        <v>1888917.13</v>
      </c>
      <c r="K102" s="32">
        <v>0.07670082103884612</v>
      </c>
      <c r="L102" s="27">
        <f t="shared" si="17"/>
        <v>2</v>
      </c>
      <c r="M102" s="31">
        <v>3769062.3499999996</v>
      </c>
      <c r="N102" s="32">
        <v>0.1530454524448104</v>
      </c>
      <c r="O102" s="27">
        <f t="shared" si="18"/>
        <v>63</v>
      </c>
      <c r="P102" s="31">
        <v>1432763.81</v>
      </c>
      <c r="Q102" s="32">
        <v>0.05817839164905309</v>
      </c>
      <c r="R102" s="27">
        <f t="shared" si="19"/>
        <v>113</v>
      </c>
      <c r="S102" s="33">
        <v>24627078.36</v>
      </c>
      <c r="T102" s="31">
        <v>485672.35</v>
      </c>
      <c r="U102" s="11"/>
      <c r="V102" s="11"/>
      <c r="W102" s="11"/>
    </row>
    <row r="103" spans="1:23" ht="12.75">
      <c r="A103" s="43">
        <v>5600</v>
      </c>
      <c r="B103" s="41" t="s">
        <v>102</v>
      </c>
      <c r="C103" s="22">
        <v>1088.98</v>
      </c>
      <c r="D103" s="30">
        <v>7691665.54</v>
      </c>
      <c r="E103" s="26">
        <v>0.6032488531071646</v>
      </c>
      <c r="F103" s="27">
        <f t="shared" si="15"/>
        <v>134</v>
      </c>
      <c r="G103" s="31">
        <v>693254.52</v>
      </c>
      <c r="H103" s="32">
        <v>0.054371188129087304</v>
      </c>
      <c r="I103" s="27">
        <f t="shared" si="16"/>
        <v>74</v>
      </c>
      <c r="J103" s="30">
        <v>845943.4</v>
      </c>
      <c r="K103" s="32">
        <v>0.06634640874459752</v>
      </c>
      <c r="L103" s="27">
        <f t="shared" si="17"/>
        <v>21</v>
      </c>
      <c r="M103" s="31">
        <v>2773191.25</v>
      </c>
      <c r="N103" s="32">
        <v>0.21749833404863883</v>
      </c>
      <c r="O103" s="27">
        <f t="shared" si="18"/>
        <v>5</v>
      </c>
      <c r="P103" s="31">
        <v>746347.55</v>
      </c>
      <c r="Q103" s="32">
        <v>0.05853521597051166</v>
      </c>
      <c r="R103" s="27">
        <f t="shared" si="19"/>
        <v>112</v>
      </c>
      <c r="S103" s="33">
        <v>12750402.260000002</v>
      </c>
      <c r="T103" s="31">
        <v>518435.42</v>
      </c>
      <c r="U103" s="11"/>
      <c r="V103" s="11"/>
      <c r="W103" s="11"/>
    </row>
    <row r="104" spans="1:23" ht="12.75">
      <c r="A104" s="43">
        <v>1821</v>
      </c>
      <c r="B104" s="41" t="s">
        <v>33</v>
      </c>
      <c r="C104" s="22">
        <v>3856.11</v>
      </c>
      <c r="D104" s="30">
        <v>23089195.37</v>
      </c>
      <c r="E104" s="26">
        <v>0.650894623931996</v>
      </c>
      <c r="F104" s="27">
        <f t="shared" si="15"/>
        <v>95</v>
      </c>
      <c r="G104" s="31">
        <v>1506586.38</v>
      </c>
      <c r="H104" s="32">
        <v>0.04247133603041479</v>
      </c>
      <c r="I104" s="27">
        <f t="shared" si="16"/>
        <v>109</v>
      </c>
      <c r="J104" s="30">
        <v>1950636.37</v>
      </c>
      <c r="K104" s="32">
        <v>0.05498930153836816</v>
      </c>
      <c r="L104" s="27">
        <f t="shared" si="17"/>
        <v>103</v>
      </c>
      <c r="M104" s="31">
        <v>5985072.92</v>
      </c>
      <c r="N104" s="32">
        <v>0.16872185128333356</v>
      </c>
      <c r="O104" s="27">
        <f t="shared" si="18"/>
        <v>38</v>
      </c>
      <c r="P104" s="31">
        <v>2941524.9000000004</v>
      </c>
      <c r="Q104" s="32">
        <v>0.08292288721588753</v>
      </c>
      <c r="R104" s="27">
        <f t="shared" si="19"/>
        <v>13</v>
      </c>
      <c r="S104" s="33">
        <v>35473015.94</v>
      </c>
      <c r="T104" s="31">
        <v>523277.95</v>
      </c>
      <c r="U104" s="11"/>
      <c r="V104" s="11"/>
      <c r="W104" s="11"/>
    </row>
    <row r="105" spans="1:23" ht="12.75">
      <c r="A105" s="43">
        <v>5020</v>
      </c>
      <c r="B105" s="41" t="s">
        <v>92</v>
      </c>
      <c r="C105" s="22">
        <v>1008.1300000000001</v>
      </c>
      <c r="D105" s="30">
        <v>6609161.34</v>
      </c>
      <c r="E105" s="26">
        <v>0.6769056763252416</v>
      </c>
      <c r="F105" s="27">
        <f t="shared" si="15"/>
        <v>60</v>
      </c>
      <c r="G105" s="31">
        <v>591550.88</v>
      </c>
      <c r="H105" s="32">
        <v>0.0605862268914125</v>
      </c>
      <c r="I105" s="27">
        <f t="shared" si="16"/>
        <v>58</v>
      </c>
      <c r="J105" s="30">
        <v>631470.68</v>
      </c>
      <c r="K105" s="32">
        <v>0.06467478485325648</v>
      </c>
      <c r="L105" s="27">
        <f t="shared" si="17"/>
        <v>30</v>
      </c>
      <c r="M105" s="31">
        <v>1324123.32</v>
      </c>
      <c r="N105" s="32">
        <v>0.13561578320656104</v>
      </c>
      <c r="O105" s="27">
        <f t="shared" si="18"/>
        <v>103</v>
      </c>
      <c r="P105" s="31">
        <v>607478.56</v>
      </c>
      <c r="Q105" s="32">
        <v>0.06221752872352847</v>
      </c>
      <c r="R105" s="27">
        <f t="shared" si="19"/>
        <v>92</v>
      </c>
      <c r="S105" s="33">
        <v>9763784.78</v>
      </c>
      <c r="T105" s="31">
        <v>22646.8</v>
      </c>
      <c r="U105" s="11"/>
      <c r="V105" s="11"/>
      <c r="W105" s="11"/>
    </row>
    <row r="106" spans="1:23" ht="12.75">
      <c r="A106" s="43">
        <v>5520</v>
      </c>
      <c r="B106" s="41" t="s">
        <v>100</v>
      </c>
      <c r="C106" s="22">
        <v>3132.0399999999995</v>
      </c>
      <c r="D106" s="30">
        <v>21999227.95</v>
      </c>
      <c r="E106" s="26">
        <v>0.6377141656180585</v>
      </c>
      <c r="F106" s="27">
        <f t="shared" si="15"/>
        <v>113</v>
      </c>
      <c r="G106" s="31">
        <v>1597547.25</v>
      </c>
      <c r="H106" s="32">
        <v>0.046309739318337026</v>
      </c>
      <c r="I106" s="27">
        <f t="shared" si="16"/>
        <v>94</v>
      </c>
      <c r="J106" s="30">
        <v>2644602.86</v>
      </c>
      <c r="K106" s="32">
        <v>0.07666181331859108</v>
      </c>
      <c r="L106" s="27">
        <f t="shared" si="17"/>
        <v>5</v>
      </c>
      <c r="M106" s="31">
        <v>6005809.49</v>
      </c>
      <c r="N106" s="32">
        <v>0.1740965545009668</v>
      </c>
      <c r="O106" s="27">
        <f t="shared" si="18"/>
        <v>32</v>
      </c>
      <c r="P106" s="31">
        <v>2249816.18</v>
      </c>
      <c r="Q106" s="32">
        <v>0.06521772724404666</v>
      </c>
      <c r="R106" s="27">
        <f t="shared" si="19"/>
        <v>80</v>
      </c>
      <c r="S106" s="33">
        <v>34497003.73</v>
      </c>
      <c r="T106" s="31">
        <v>904110.23</v>
      </c>
      <c r="U106" s="11"/>
      <c r="V106" s="11"/>
      <c r="W106" s="11"/>
    </row>
    <row r="107" spans="1:23" ht="12.75">
      <c r="A107" s="43">
        <v>5820</v>
      </c>
      <c r="B107" s="41" t="s">
        <v>108</v>
      </c>
      <c r="C107" s="22">
        <v>2155.28</v>
      </c>
      <c r="D107" s="30">
        <v>13170530.22</v>
      </c>
      <c r="E107" s="26">
        <v>0.6946743034478028</v>
      </c>
      <c r="F107" s="27">
        <f t="shared" si="15"/>
        <v>32</v>
      </c>
      <c r="G107" s="31">
        <v>791300.2</v>
      </c>
      <c r="H107" s="32">
        <v>0.04173680983764577</v>
      </c>
      <c r="I107" s="27">
        <f t="shared" si="16"/>
        <v>111</v>
      </c>
      <c r="J107" s="30">
        <v>1075433.42</v>
      </c>
      <c r="K107" s="32">
        <v>0.05672330190689834</v>
      </c>
      <c r="L107" s="27">
        <f t="shared" si="17"/>
        <v>91</v>
      </c>
      <c r="M107" s="31">
        <v>2657668</v>
      </c>
      <c r="N107" s="32">
        <v>0.14017762655386207</v>
      </c>
      <c r="O107" s="27">
        <f t="shared" si="18"/>
        <v>94</v>
      </c>
      <c r="P107" s="31">
        <v>1264356.21</v>
      </c>
      <c r="Q107" s="32">
        <v>0.06668795825379108</v>
      </c>
      <c r="R107" s="27">
        <f t="shared" si="19"/>
        <v>69</v>
      </c>
      <c r="S107" s="33">
        <v>18959288.05</v>
      </c>
      <c r="T107" s="31">
        <v>236473.51</v>
      </c>
      <c r="U107" s="11"/>
      <c r="V107" s="11"/>
      <c r="W107" s="11"/>
    </row>
    <row r="108" spans="1:23" ht="12.75">
      <c r="A108" s="43">
        <v>5800</v>
      </c>
      <c r="B108" s="41" t="s">
        <v>107</v>
      </c>
      <c r="C108" s="22">
        <v>3332.5599999999995</v>
      </c>
      <c r="D108" s="30">
        <v>19812531.99</v>
      </c>
      <c r="E108" s="26">
        <v>0.7368913078041732</v>
      </c>
      <c r="F108" s="27">
        <f t="shared" si="15"/>
        <v>3</v>
      </c>
      <c r="G108" s="31">
        <v>859756.4</v>
      </c>
      <c r="H108" s="32">
        <v>0.03197708492325861</v>
      </c>
      <c r="I108" s="27">
        <f t="shared" si="16"/>
        <v>132</v>
      </c>
      <c r="J108" s="30">
        <v>1570904.65</v>
      </c>
      <c r="K108" s="32">
        <v>0.05842695837959665</v>
      </c>
      <c r="L108" s="27">
        <f t="shared" si="17"/>
        <v>77</v>
      </c>
      <c r="M108" s="31">
        <v>3067059.23</v>
      </c>
      <c r="N108" s="32">
        <v>0.11407372304803333</v>
      </c>
      <c r="O108" s="27">
        <f t="shared" si="18"/>
        <v>134</v>
      </c>
      <c r="P108" s="31">
        <v>1576388.6500000001</v>
      </c>
      <c r="Q108" s="32">
        <v>0.058630925844938175</v>
      </c>
      <c r="R108" s="27">
        <f t="shared" si="19"/>
        <v>111</v>
      </c>
      <c r="S108" s="33">
        <v>26886640.919999998</v>
      </c>
      <c r="T108" s="31">
        <v>34472.92</v>
      </c>
      <c r="U108" s="11"/>
      <c r="V108" s="11"/>
      <c r="W108" s="11"/>
    </row>
    <row r="109" spans="1:23" ht="12.75">
      <c r="A109" s="43">
        <v>5530</v>
      </c>
      <c r="B109" s="41" t="s">
        <v>101</v>
      </c>
      <c r="C109" s="22">
        <v>1786.1299999999999</v>
      </c>
      <c r="D109" s="30">
        <v>12036730.18</v>
      </c>
      <c r="E109" s="26">
        <v>0.6789929409449583</v>
      </c>
      <c r="F109" s="27">
        <f t="shared" si="15"/>
        <v>57</v>
      </c>
      <c r="G109" s="31">
        <v>821634.87</v>
      </c>
      <c r="H109" s="32">
        <v>0.04634849069651809</v>
      </c>
      <c r="I109" s="27">
        <f t="shared" si="16"/>
        <v>93</v>
      </c>
      <c r="J109" s="30">
        <v>1174566.05</v>
      </c>
      <c r="K109" s="32">
        <v>0.06625736763201276</v>
      </c>
      <c r="L109" s="27">
        <f t="shared" si="17"/>
        <v>23</v>
      </c>
      <c r="M109" s="31">
        <v>2622045.4299999997</v>
      </c>
      <c r="N109" s="32">
        <v>0.14790979868977905</v>
      </c>
      <c r="O109" s="27">
        <f t="shared" si="18"/>
        <v>75</v>
      </c>
      <c r="P109" s="31">
        <v>1072350.89</v>
      </c>
      <c r="Q109" s="32">
        <v>0.06049140203673183</v>
      </c>
      <c r="R109" s="27">
        <f t="shared" si="19"/>
        <v>104</v>
      </c>
      <c r="S109" s="33">
        <v>17727327.419999998</v>
      </c>
      <c r="T109" s="31">
        <v>217621.09999999998</v>
      </c>
      <c r="U109" s="11"/>
      <c r="V109" s="11"/>
      <c r="W109" s="11"/>
    </row>
    <row r="110" spans="1:23" ht="12.75">
      <c r="A110" s="43">
        <v>5900</v>
      </c>
      <c r="B110" s="41" t="s">
        <v>109</v>
      </c>
      <c r="C110" s="22">
        <v>2182.5499999999997</v>
      </c>
      <c r="D110" s="30">
        <v>14983058.08</v>
      </c>
      <c r="E110" s="26">
        <v>0.718650020895401</v>
      </c>
      <c r="F110" s="27">
        <f t="shared" si="15"/>
        <v>12</v>
      </c>
      <c r="G110" s="31">
        <v>808192.3799999999</v>
      </c>
      <c r="H110" s="32">
        <v>0.038764280807920604</v>
      </c>
      <c r="I110" s="27">
        <f t="shared" si="16"/>
        <v>115</v>
      </c>
      <c r="J110" s="30">
        <v>894816.43</v>
      </c>
      <c r="K110" s="32">
        <v>0.04291913190775325</v>
      </c>
      <c r="L110" s="27">
        <f t="shared" si="17"/>
        <v>135</v>
      </c>
      <c r="M110" s="31">
        <v>2406693.4</v>
      </c>
      <c r="N110" s="32">
        <v>0.1154350635874211</v>
      </c>
      <c r="O110" s="27">
        <f t="shared" si="18"/>
        <v>132</v>
      </c>
      <c r="P110" s="31">
        <v>1756133.67</v>
      </c>
      <c r="Q110" s="32">
        <v>0.084231502801504</v>
      </c>
      <c r="R110" s="27">
        <f t="shared" si="19"/>
        <v>11</v>
      </c>
      <c r="S110" s="33">
        <v>20848893.96</v>
      </c>
      <c r="T110" s="31">
        <v>212848.7</v>
      </c>
      <c r="U110" s="11"/>
      <c r="V110" s="11"/>
      <c r="W110" s="11"/>
    </row>
    <row r="111" spans="1:23" ht="12.75">
      <c r="A111" s="43">
        <v>6000</v>
      </c>
      <c r="B111" s="41" t="s">
        <v>112</v>
      </c>
      <c r="C111" s="22">
        <v>1068.11</v>
      </c>
      <c r="D111" s="30">
        <v>6985023.83</v>
      </c>
      <c r="E111" s="26">
        <v>0.5912939528141179</v>
      </c>
      <c r="F111" s="27">
        <f t="shared" si="15"/>
        <v>138</v>
      </c>
      <c r="G111" s="31">
        <v>1094337.3499999999</v>
      </c>
      <c r="H111" s="32">
        <v>0.09263748745057993</v>
      </c>
      <c r="I111" s="27">
        <f t="shared" si="16"/>
        <v>13</v>
      </c>
      <c r="J111" s="30">
        <v>754882.27</v>
      </c>
      <c r="K111" s="32">
        <v>0.06390204703676641</v>
      </c>
      <c r="L111" s="27">
        <f t="shared" si="17"/>
        <v>37</v>
      </c>
      <c r="M111" s="31">
        <v>1927747.74</v>
      </c>
      <c r="N111" s="32">
        <v>0.1631870712190659</v>
      </c>
      <c r="O111" s="27">
        <f t="shared" si="18"/>
        <v>45</v>
      </c>
      <c r="P111" s="31">
        <v>1051124.43</v>
      </c>
      <c r="Q111" s="32">
        <v>0.08897944147946973</v>
      </c>
      <c r="R111" s="27">
        <f t="shared" si="19"/>
        <v>7</v>
      </c>
      <c r="S111" s="33">
        <v>11813115.620000001</v>
      </c>
      <c r="T111" s="31">
        <v>291379.82</v>
      </c>
      <c r="U111" s="11"/>
      <c r="V111" s="11"/>
      <c r="W111" s="11"/>
    </row>
    <row r="112" spans="1:23" ht="12.75">
      <c r="A112" s="43">
        <v>1212</v>
      </c>
      <c r="B112" s="41" t="s">
        <v>22</v>
      </c>
      <c r="C112" s="22">
        <v>1762.48</v>
      </c>
      <c r="D112" s="30">
        <v>11322025.9</v>
      </c>
      <c r="E112" s="26">
        <v>0.6387601665321011</v>
      </c>
      <c r="F112" s="27">
        <f t="shared" si="15"/>
        <v>111</v>
      </c>
      <c r="G112" s="31">
        <v>811650.07</v>
      </c>
      <c r="H112" s="32">
        <v>0.0457912513589102</v>
      </c>
      <c r="I112" s="27">
        <f t="shared" si="16"/>
        <v>97</v>
      </c>
      <c r="J112" s="30">
        <v>1252416.97</v>
      </c>
      <c r="K112" s="32">
        <v>0.07065820899816432</v>
      </c>
      <c r="L112" s="27">
        <f t="shared" si="17"/>
        <v>11</v>
      </c>
      <c r="M112" s="31">
        <v>3114892.69</v>
      </c>
      <c r="N112" s="32">
        <v>0.17573439514866543</v>
      </c>
      <c r="O112" s="27">
        <f t="shared" si="18"/>
        <v>31</v>
      </c>
      <c r="P112" s="31">
        <v>1224017.4200000002</v>
      </c>
      <c r="Q112" s="32">
        <v>0.06905597796215894</v>
      </c>
      <c r="R112" s="27">
        <f t="shared" si="19"/>
        <v>50</v>
      </c>
      <c r="S112" s="33">
        <v>17725003.05</v>
      </c>
      <c r="T112" s="31">
        <v>280762.5</v>
      </c>
      <c r="U112" s="11"/>
      <c r="V112" s="11"/>
      <c r="W112" s="11"/>
    </row>
    <row r="113" spans="1:23" ht="12.75">
      <c r="A113" s="43">
        <v>6100</v>
      </c>
      <c r="B113" s="41" t="s">
        <v>113</v>
      </c>
      <c r="C113" s="22">
        <v>18023.54</v>
      </c>
      <c r="D113" s="30">
        <v>118635451.47</v>
      </c>
      <c r="E113" s="26">
        <v>0.7185950560841621</v>
      </c>
      <c r="F113" s="27">
        <f t="shared" si="15"/>
        <v>13</v>
      </c>
      <c r="G113" s="31">
        <v>4424777.34</v>
      </c>
      <c r="H113" s="32">
        <v>0.02680162701282659</v>
      </c>
      <c r="I113" s="27">
        <f t="shared" si="16"/>
        <v>140</v>
      </c>
      <c r="J113" s="30">
        <v>11336209.54</v>
      </c>
      <c r="K113" s="32">
        <v>0.06866534437421577</v>
      </c>
      <c r="L113" s="27">
        <f t="shared" si="17"/>
        <v>15</v>
      </c>
      <c r="M113" s="31">
        <v>20747969.599999998</v>
      </c>
      <c r="N113" s="32">
        <v>0.12567397176479503</v>
      </c>
      <c r="O113" s="27">
        <f t="shared" si="18"/>
        <v>119</v>
      </c>
      <c r="P113" s="31">
        <v>9949201.4</v>
      </c>
      <c r="Q113" s="32">
        <v>0.06026400076400051</v>
      </c>
      <c r="R113" s="27">
        <f t="shared" si="19"/>
        <v>105</v>
      </c>
      <c r="S113" s="33">
        <v>165093609.35</v>
      </c>
      <c r="T113" s="31">
        <v>2073314.22</v>
      </c>
      <c r="U113" s="11"/>
      <c r="V113" s="11"/>
      <c r="W113" s="11"/>
    </row>
    <row r="114" spans="1:23" ht="12.75">
      <c r="A114" s="43">
        <v>5620</v>
      </c>
      <c r="B114" s="41" t="s">
        <v>103</v>
      </c>
      <c r="C114" s="22">
        <v>665.07</v>
      </c>
      <c r="D114" s="30">
        <v>4183577.53</v>
      </c>
      <c r="E114" s="26">
        <v>0.7215013594025405</v>
      </c>
      <c r="F114" s="27">
        <f t="shared" si="15"/>
        <v>10</v>
      </c>
      <c r="G114" s="31">
        <v>368002.93999999994</v>
      </c>
      <c r="H114" s="32">
        <v>0.06346592589001966</v>
      </c>
      <c r="I114" s="27">
        <f t="shared" si="16"/>
        <v>51</v>
      </c>
      <c r="J114" s="30">
        <v>138588.78</v>
      </c>
      <c r="K114" s="32">
        <v>0.023901073292154244</v>
      </c>
      <c r="L114" s="27">
        <f t="shared" si="17"/>
        <v>144</v>
      </c>
      <c r="M114" s="31">
        <v>716311.45</v>
      </c>
      <c r="N114" s="32">
        <v>0.12353534295098982</v>
      </c>
      <c r="O114" s="27">
        <f t="shared" si="18"/>
        <v>123</v>
      </c>
      <c r="P114" s="31">
        <v>391952.63</v>
      </c>
      <c r="Q114" s="32">
        <v>0.0675962984642957</v>
      </c>
      <c r="R114" s="27">
        <f t="shared" si="19"/>
        <v>61</v>
      </c>
      <c r="S114" s="33">
        <v>5798433.33</v>
      </c>
      <c r="T114" s="31">
        <v>61977.00000000001</v>
      </c>
      <c r="U114" s="11"/>
      <c r="V114" s="11"/>
      <c r="W114" s="11"/>
    </row>
    <row r="115" spans="1:20" s="11" customFormat="1" ht="12.75">
      <c r="A115" s="43">
        <v>6200</v>
      </c>
      <c r="B115" s="41" t="s">
        <v>115</v>
      </c>
      <c r="C115" s="23">
        <v>3827.0299999999997</v>
      </c>
      <c r="D115" s="30">
        <v>21193764.84</v>
      </c>
      <c r="E115" s="26">
        <v>0.6649245404393826</v>
      </c>
      <c r="F115" s="27">
        <f t="shared" si="15"/>
        <v>71</v>
      </c>
      <c r="G115" s="31">
        <v>2291080.0700000003</v>
      </c>
      <c r="H115" s="32">
        <v>0.07187941237223706</v>
      </c>
      <c r="I115" s="27">
        <f t="shared" si="16"/>
        <v>32</v>
      </c>
      <c r="J115" s="30">
        <v>1880107.92</v>
      </c>
      <c r="K115" s="32">
        <v>0.058985739632394805</v>
      </c>
      <c r="L115" s="27">
        <f t="shared" si="17"/>
        <v>72</v>
      </c>
      <c r="M115" s="31">
        <v>4018496.0799999996</v>
      </c>
      <c r="N115" s="32">
        <v>0.12607465825083017</v>
      </c>
      <c r="O115" s="27">
        <f t="shared" si="18"/>
        <v>117</v>
      </c>
      <c r="P115" s="31">
        <v>2490490.99</v>
      </c>
      <c r="Q115" s="32">
        <v>0.07813564930515542</v>
      </c>
      <c r="R115" s="27">
        <f t="shared" si="19"/>
        <v>24</v>
      </c>
      <c r="S115" s="33">
        <v>31873939.9</v>
      </c>
      <c r="T115" s="31">
        <v>178022.28999999998</v>
      </c>
    </row>
    <row r="116" spans="1:20" s="11" customFormat="1" ht="12.75">
      <c r="A116" s="43">
        <v>6920</v>
      </c>
      <c r="B116" s="41" t="s">
        <v>124</v>
      </c>
      <c r="C116" s="22">
        <v>1672.0200000000002</v>
      </c>
      <c r="D116" s="30">
        <v>9988514.38</v>
      </c>
      <c r="E116" s="26">
        <v>0.6793165784320249</v>
      </c>
      <c r="F116" s="27">
        <f t="shared" si="15"/>
        <v>55</v>
      </c>
      <c r="G116" s="31">
        <v>988450.3799999999</v>
      </c>
      <c r="H116" s="32">
        <v>0.06722428426753035</v>
      </c>
      <c r="I116" s="27">
        <f t="shared" si="16"/>
        <v>40</v>
      </c>
      <c r="J116" s="30">
        <v>1097432.34</v>
      </c>
      <c r="K116" s="32">
        <v>0.07463612244100815</v>
      </c>
      <c r="L116" s="27">
        <f t="shared" si="17"/>
        <v>9</v>
      </c>
      <c r="M116" s="31">
        <v>1914718.3900000001</v>
      </c>
      <c r="N116" s="32">
        <v>0.1302195597735802</v>
      </c>
      <c r="O116" s="27">
        <f t="shared" si="18"/>
        <v>112</v>
      </c>
      <c r="P116" s="31">
        <v>714654</v>
      </c>
      <c r="Q116" s="32">
        <v>0.04860345508585635</v>
      </c>
      <c r="R116" s="27">
        <f t="shared" si="19"/>
        <v>132</v>
      </c>
      <c r="S116" s="33">
        <v>14703769.490000002</v>
      </c>
      <c r="T116" s="31">
        <v>157305.11</v>
      </c>
    </row>
    <row r="117" spans="1:20" s="11" customFormat="1" ht="12.75">
      <c r="A117" s="43">
        <v>6400</v>
      </c>
      <c r="B117" s="41" t="s">
        <v>118</v>
      </c>
      <c r="C117" s="23">
        <v>3498.0099999999998</v>
      </c>
      <c r="D117" s="30">
        <v>21781018.24</v>
      </c>
      <c r="E117" s="26">
        <v>0.6624812506420376</v>
      </c>
      <c r="F117" s="27">
        <f t="shared" si="15"/>
        <v>76</v>
      </c>
      <c r="G117" s="31">
        <v>1793810.42</v>
      </c>
      <c r="H117" s="32">
        <v>0.054559697685479684</v>
      </c>
      <c r="I117" s="27">
        <f t="shared" si="16"/>
        <v>73</v>
      </c>
      <c r="J117" s="30">
        <v>2207369.37</v>
      </c>
      <c r="K117" s="32">
        <v>0.06713831303722037</v>
      </c>
      <c r="L117" s="27">
        <f t="shared" si="17"/>
        <v>19</v>
      </c>
      <c r="M117" s="31">
        <v>4926465.68</v>
      </c>
      <c r="N117" s="32">
        <v>0.14984107303752373</v>
      </c>
      <c r="O117" s="27">
        <f t="shared" si="18"/>
        <v>71</v>
      </c>
      <c r="P117" s="31">
        <v>2169275.4299999997</v>
      </c>
      <c r="Q117" s="32">
        <v>0.06597966559773855</v>
      </c>
      <c r="R117" s="27">
        <f t="shared" si="19"/>
        <v>75</v>
      </c>
      <c r="S117" s="33">
        <v>32877939.14</v>
      </c>
      <c r="T117" s="31">
        <v>667305.29</v>
      </c>
    </row>
    <row r="118" spans="1:20" s="11" customFormat="1" ht="12.75">
      <c r="A118" s="43">
        <v>6500</v>
      </c>
      <c r="B118" s="41" t="s">
        <v>119</v>
      </c>
      <c r="C118" s="23">
        <v>2608.96</v>
      </c>
      <c r="D118" s="30">
        <v>15743029.67</v>
      </c>
      <c r="E118" s="26">
        <v>0.660930889877684</v>
      </c>
      <c r="F118" s="27">
        <f t="shared" si="15"/>
        <v>78</v>
      </c>
      <c r="G118" s="31">
        <v>967354.1499999999</v>
      </c>
      <c r="H118" s="32">
        <v>0.04061189317356921</v>
      </c>
      <c r="I118" s="27">
        <f t="shared" si="16"/>
        <v>113</v>
      </c>
      <c r="J118" s="30">
        <v>1420373.29</v>
      </c>
      <c r="K118" s="32">
        <v>0.059630744665819704</v>
      </c>
      <c r="L118" s="27">
        <f t="shared" si="17"/>
        <v>62</v>
      </c>
      <c r="M118" s="31">
        <v>4096341.4599999995</v>
      </c>
      <c r="N118" s="32">
        <v>0.17197443333031914</v>
      </c>
      <c r="O118" s="27">
        <f t="shared" si="18"/>
        <v>36</v>
      </c>
      <c r="P118" s="31">
        <v>1592380.76</v>
      </c>
      <c r="Q118" s="32">
        <v>0.06685203895260795</v>
      </c>
      <c r="R118" s="27">
        <f t="shared" si="19"/>
        <v>68</v>
      </c>
      <c r="S118" s="33">
        <v>23819479.33</v>
      </c>
      <c r="T118" s="31">
        <v>529513.98</v>
      </c>
    </row>
    <row r="119" spans="1:20" s="11" customFormat="1" ht="12.75">
      <c r="A119" s="43">
        <v>6312</v>
      </c>
      <c r="B119" s="41" t="s">
        <v>117</v>
      </c>
      <c r="C119" s="23">
        <v>839.9200000000003</v>
      </c>
      <c r="D119" s="30">
        <v>6197650.42</v>
      </c>
      <c r="E119" s="26">
        <v>0.6222112862046861</v>
      </c>
      <c r="F119" s="27">
        <f t="shared" si="15"/>
        <v>125</v>
      </c>
      <c r="G119" s="31">
        <v>818708.25</v>
      </c>
      <c r="H119" s="32">
        <v>0.08219397331850281</v>
      </c>
      <c r="I119" s="27">
        <f t="shared" si="16"/>
        <v>18</v>
      </c>
      <c r="J119" s="30">
        <v>589378.72</v>
      </c>
      <c r="K119" s="32">
        <v>0.059170502784323155</v>
      </c>
      <c r="L119" s="27">
        <f t="shared" si="17"/>
        <v>68</v>
      </c>
      <c r="M119" s="31">
        <v>1502333.3</v>
      </c>
      <c r="N119" s="32">
        <v>0.1508263086095667</v>
      </c>
      <c r="O119" s="27">
        <f t="shared" si="18"/>
        <v>68</v>
      </c>
      <c r="P119" s="31">
        <v>852613.98</v>
      </c>
      <c r="Q119" s="32">
        <v>0.08559792908292116</v>
      </c>
      <c r="R119" s="27">
        <f t="shared" si="19"/>
        <v>8</v>
      </c>
      <c r="S119" s="33">
        <v>9960684.67</v>
      </c>
      <c r="T119" s="31">
        <v>90782.97</v>
      </c>
    </row>
    <row r="120" spans="1:20" s="11" customFormat="1" ht="12.75">
      <c r="A120" s="43">
        <v>5412</v>
      </c>
      <c r="B120" s="41" t="s">
        <v>98</v>
      </c>
      <c r="C120" s="22">
        <v>4040.78</v>
      </c>
      <c r="D120" s="30">
        <v>26436803.1</v>
      </c>
      <c r="E120" s="26">
        <v>0.6548837005787521</v>
      </c>
      <c r="F120" s="27">
        <f t="shared" si="15"/>
        <v>88</v>
      </c>
      <c r="G120" s="31">
        <v>1281897.96</v>
      </c>
      <c r="H120" s="32">
        <v>0.031754750248495556</v>
      </c>
      <c r="I120" s="27">
        <f t="shared" si="16"/>
        <v>133</v>
      </c>
      <c r="J120" s="30">
        <v>2406850.16</v>
      </c>
      <c r="K120" s="32">
        <v>0.05962169228848104</v>
      </c>
      <c r="L120" s="27">
        <f t="shared" si="17"/>
        <v>63</v>
      </c>
      <c r="M120" s="31">
        <v>7507212.28</v>
      </c>
      <c r="N120" s="32">
        <v>0.18596616770794994</v>
      </c>
      <c r="O120" s="27">
        <f t="shared" si="18"/>
        <v>20</v>
      </c>
      <c r="P120" s="31">
        <v>2735935.67</v>
      </c>
      <c r="Q120" s="32">
        <v>0.0677736891763213</v>
      </c>
      <c r="R120" s="27">
        <f t="shared" si="19"/>
        <v>59</v>
      </c>
      <c r="S120" s="33">
        <v>40368699.17</v>
      </c>
      <c r="T120" s="31">
        <v>755271.22</v>
      </c>
    </row>
    <row r="121" spans="1:20" s="11" customFormat="1" ht="12.75">
      <c r="A121" s="43">
        <v>5712</v>
      </c>
      <c r="B121" s="41" t="s">
        <v>105</v>
      </c>
      <c r="C121" s="22">
        <v>1613.86</v>
      </c>
      <c r="D121" s="30">
        <v>9556958.6</v>
      </c>
      <c r="E121" s="26">
        <v>0.6312082834953257</v>
      </c>
      <c r="F121" s="27">
        <f t="shared" si="15"/>
        <v>119</v>
      </c>
      <c r="G121" s="31">
        <v>1005224.3500000001</v>
      </c>
      <c r="H121" s="32">
        <v>0.06639203569336426</v>
      </c>
      <c r="I121" s="27">
        <f t="shared" si="16"/>
        <v>41</v>
      </c>
      <c r="J121" s="30">
        <v>886121.56</v>
      </c>
      <c r="K121" s="32">
        <v>0.05852565573066313</v>
      </c>
      <c r="L121" s="27">
        <f t="shared" si="17"/>
        <v>76</v>
      </c>
      <c r="M121" s="31">
        <v>2611796.4</v>
      </c>
      <c r="N121" s="32">
        <v>0.1725012727881097</v>
      </c>
      <c r="O121" s="27">
        <f t="shared" si="18"/>
        <v>34</v>
      </c>
      <c r="P121" s="31">
        <v>1080636.0699999998</v>
      </c>
      <c r="Q121" s="32">
        <v>0.07137275229253734</v>
      </c>
      <c r="R121" s="27">
        <f t="shared" si="19"/>
        <v>42</v>
      </c>
      <c r="S121" s="33">
        <v>15140736.979999999</v>
      </c>
      <c r="T121" s="31">
        <v>354723.76</v>
      </c>
    </row>
    <row r="122" spans="1:20" s="11" customFormat="1" ht="12.75">
      <c r="A122" s="43">
        <v>7012</v>
      </c>
      <c r="B122" s="41" t="s">
        <v>126</v>
      </c>
      <c r="C122" s="22">
        <v>2598.7</v>
      </c>
      <c r="D122" s="30">
        <v>16725197.88</v>
      </c>
      <c r="E122" s="26">
        <v>0.6857321707331363</v>
      </c>
      <c r="F122" s="27">
        <f t="shared" si="15"/>
        <v>39</v>
      </c>
      <c r="G122" s="31">
        <v>1024435.27</v>
      </c>
      <c r="H122" s="32">
        <v>0.04200178835030241</v>
      </c>
      <c r="I122" s="27">
        <f t="shared" si="16"/>
        <v>110</v>
      </c>
      <c r="J122" s="30">
        <v>1285968</v>
      </c>
      <c r="K122" s="32">
        <v>0.05272461554477882</v>
      </c>
      <c r="L122" s="27">
        <f t="shared" si="17"/>
        <v>117</v>
      </c>
      <c r="M122" s="31">
        <v>3619680.44</v>
      </c>
      <c r="N122" s="32">
        <v>0.14840669409655283</v>
      </c>
      <c r="O122" s="27">
        <f t="shared" si="18"/>
        <v>74</v>
      </c>
      <c r="P122" s="31">
        <v>1734995.8299999998</v>
      </c>
      <c r="Q122" s="32">
        <v>0.07113473127522958</v>
      </c>
      <c r="R122" s="27">
        <f t="shared" si="19"/>
        <v>43</v>
      </c>
      <c r="S122" s="33">
        <v>24390277.42</v>
      </c>
      <c r="T122" s="31">
        <v>338413.45</v>
      </c>
    </row>
    <row r="123" spans="1:23" ht="12.75">
      <c r="A123" s="43">
        <v>5321</v>
      </c>
      <c r="B123" s="41" t="s">
        <v>157</v>
      </c>
      <c r="C123" s="22">
        <v>4815.11</v>
      </c>
      <c r="D123" s="30">
        <v>34216990.34</v>
      </c>
      <c r="E123" s="26">
        <v>0.6705042976705918</v>
      </c>
      <c r="F123" s="27">
        <f t="shared" si="15"/>
        <v>67</v>
      </c>
      <c r="G123" s="31">
        <v>1945686.8</v>
      </c>
      <c r="H123" s="32">
        <v>0.03812700498663849</v>
      </c>
      <c r="I123" s="27">
        <f t="shared" si="16"/>
        <v>118</v>
      </c>
      <c r="J123" s="30">
        <v>2719756.08</v>
      </c>
      <c r="K123" s="32">
        <v>0.05329539863486783</v>
      </c>
      <c r="L123" s="27">
        <f t="shared" si="17"/>
        <v>115</v>
      </c>
      <c r="M123" s="31">
        <v>7927562.96</v>
      </c>
      <c r="N123" s="32">
        <v>0.1553457794480646</v>
      </c>
      <c r="O123" s="27">
        <f t="shared" si="18"/>
        <v>59</v>
      </c>
      <c r="P123" s="31">
        <v>4221727.94</v>
      </c>
      <c r="Q123" s="32">
        <v>0.08272751925983723</v>
      </c>
      <c r="R123" s="27">
        <f t="shared" si="19"/>
        <v>14</v>
      </c>
      <c r="S123" s="33">
        <v>51031724.120000005</v>
      </c>
      <c r="T123" s="31">
        <v>922833.89</v>
      </c>
      <c r="U123" s="11"/>
      <c r="V123" s="11"/>
      <c r="W123" s="11"/>
    </row>
    <row r="124" spans="1:23" ht="12.75">
      <c r="A124" s="43">
        <v>6600</v>
      </c>
      <c r="B124" s="41" t="s">
        <v>120</v>
      </c>
      <c r="C124" s="23">
        <v>2441.34</v>
      </c>
      <c r="D124" s="30">
        <v>16152177.29</v>
      </c>
      <c r="E124" s="26">
        <v>0.7123582066873069</v>
      </c>
      <c r="F124" s="27">
        <f t="shared" si="15"/>
        <v>18</v>
      </c>
      <c r="G124" s="31">
        <v>1061435.38</v>
      </c>
      <c r="H124" s="32">
        <v>0.04681240121598864</v>
      </c>
      <c r="I124" s="27">
        <f t="shared" si="16"/>
        <v>91</v>
      </c>
      <c r="J124" s="30">
        <v>1294001.2</v>
      </c>
      <c r="K124" s="32">
        <v>0.057069233313450284</v>
      </c>
      <c r="L124" s="27">
        <f t="shared" si="17"/>
        <v>89</v>
      </c>
      <c r="M124" s="31">
        <v>2711811.2600000002</v>
      </c>
      <c r="N124" s="32">
        <v>0.11959879905751371</v>
      </c>
      <c r="O124" s="27">
        <f t="shared" si="18"/>
        <v>127</v>
      </c>
      <c r="P124" s="31">
        <v>1454809.74</v>
      </c>
      <c r="Q124" s="32">
        <v>0.06416135972574055</v>
      </c>
      <c r="R124" s="27">
        <f t="shared" si="19"/>
        <v>85</v>
      </c>
      <c r="S124" s="33">
        <v>22674234.869999997</v>
      </c>
      <c r="T124" s="31">
        <v>331726.01</v>
      </c>
      <c r="U124" s="11"/>
      <c r="V124" s="11"/>
      <c r="W124" s="11"/>
    </row>
    <row r="125" spans="1:23" ht="12.75">
      <c r="A125" s="43">
        <v>6711</v>
      </c>
      <c r="B125" s="41" t="s">
        <v>154</v>
      </c>
      <c r="C125" s="23">
        <v>3794.54</v>
      </c>
      <c r="D125" s="30">
        <v>25696744.39</v>
      </c>
      <c r="E125" s="26">
        <v>0.6601756781203988</v>
      </c>
      <c r="F125" s="27">
        <f t="shared" si="15"/>
        <v>79</v>
      </c>
      <c r="G125" s="31">
        <v>2220691.7</v>
      </c>
      <c r="H125" s="32">
        <v>0.05705184387148902</v>
      </c>
      <c r="I125" s="27">
        <f t="shared" si="16"/>
        <v>66</v>
      </c>
      <c r="J125" s="30">
        <v>2309741.16</v>
      </c>
      <c r="K125" s="32">
        <v>0.05933961568995459</v>
      </c>
      <c r="L125" s="27">
        <f t="shared" si="17"/>
        <v>65</v>
      </c>
      <c r="M125" s="31">
        <v>5853683.779999999</v>
      </c>
      <c r="N125" s="32">
        <v>0.15038713077084387</v>
      </c>
      <c r="O125" s="27">
        <f t="shared" si="18"/>
        <v>70</v>
      </c>
      <c r="P125" s="31">
        <v>2843239.39</v>
      </c>
      <c r="Q125" s="32">
        <v>0.07304573154731368</v>
      </c>
      <c r="R125" s="27">
        <f t="shared" si="19"/>
        <v>35</v>
      </c>
      <c r="S125" s="33">
        <v>38924100.42</v>
      </c>
      <c r="T125" s="31">
        <v>885886.67</v>
      </c>
      <c r="U125" s="11"/>
      <c r="V125" s="11"/>
      <c r="W125" s="11"/>
    </row>
    <row r="126" spans="1:23" ht="12.75">
      <c r="A126" s="43">
        <v>6900</v>
      </c>
      <c r="B126" s="41" t="s">
        <v>123</v>
      </c>
      <c r="C126" s="22">
        <v>2620.79</v>
      </c>
      <c r="D126" s="30">
        <v>13008866.76</v>
      </c>
      <c r="E126" s="26">
        <v>0.6483188260571984</v>
      </c>
      <c r="F126" s="27">
        <f t="shared" si="15"/>
        <v>99</v>
      </c>
      <c r="G126" s="31">
        <v>1025110.15</v>
      </c>
      <c r="H126" s="32">
        <v>0.05108809408909024</v>
      </c>
      <c r="I126" s="27">
        <f t="shared" si="16"/>
        <v>83</v>
      </c>
      <c r="J126" s="30">
        <v>1219745.25</v>
      </c>
      <c r="K126" s="32">
        <v>0.06078806272352381</v>
      </c>
      <c r="L126" s="27">
        <f t="shared" si="17"/>
        <v>56</v>
      </c>
      <c r="M126" s="31">
        <v>3452614.66</v>
      </c>
      <c r="N126" s="32">
        <v>0.1720668774994105</v>
      </c>
      <c r="O126" s="27">
        <f t="shared" si="18"/>
        <v>35</v>
      </c>
      <c r="P126" s="31">
        <v>1359202.29</v>
      </c>
      <c r="Q126" s="32">
        <v>0.06773813963077716</v>
      </c>
      <c r="R126" s="27">
        <f t="shared" si="19"/>
        <v>60</v>
      </c>
      <c r="S126" s="33">
        <v>20065539.11</v>
      </c>
      <c r="T126" s="31">
        <v>388772.26</v>
      </c>
      <c r="U126" s="11"/>
      <c r="V126" s="11"/>
      <c r="W126" s="11"/>
    </row>
    <row r="127" spans="1:23" ht="12.75">
      <c r="A127" s="43">
        <v>7100</v>
      </c>
      <c r="B127" s="41" t="s">
        <v>127</v>
      </c>
      <c r="C127" s="22">
        <v>2977.5899999999992</v>
      </c>
      <c r="D127" s="30">
        <v>18948150.07</v>
      </c>
      <c r="E127" s="26">
        <v>0.6837872246885148</v>
      </c>
      <c r="F127" s="27">
        <f t="shared" si="15"/>
        <v>42</v>
      </c>
      <c r="G127" s="31">
        <v>900159.24</v>
      </c>
      <c r="H127" s="32">
        <v>0.03248429985108951</v>
      </c>
      <c r="I127" s="27">
        <f t="shared" si="16"/>
        <v>131</v>
      </c>
      <c r="J127" s="30">
        <v>1859512.59</v>
      </c>
      <c r="K127" s="32">
        <v>0.06710475421041735</v>
      </c>
      <c r="L127" s="27">
        <f t="shared" si="17"/>
        <v>20</v>
      </c>
      <c r="M127" s="31">
        <v>4131846.71</v>
      </c>
      <c r="N127" s="32">
        <v>0.14910711516595407</v>
      </c>
      <c r="O127" s="27">
        <f t="shared" si="18"/>
        <v>73</v>
      </c>
      <c r="P127" s="31">
        <v>1870925.25</v>
      </c>
      <c r="Q127" s="32">
        <v>0.06751660608402421</v>
      </c>
      <c r="R127" s="27">
        <f t="shared" si="19"/>
        <v>63</v>
      </c>
      <c r="S127" s="33">
        <v>27710593.86</v>
      </c>
      <c r="T127" s="31">
        <v>203640.88999999996</v>
      </c>
      <c r="U127" s="11"/>
      <c r="V127" s="11"/>
      <c r="W127" s="11"/>
    </row>
    <row r="128" spans="1:23" ht="12.75">
      <c r="A128" s="43">
        <v>7200</v>
      </c>
      <c r="B128" s="41" t="s">
        <v>128</v>
      </c>
      <c r="C128" s="22">
        <v>1898.64</v>
      </c>
      <c r="D128" s="30">
        <v>14746191.9</v>
      </c>
      <c r="E128" s="26">
        <v>0.6069154213971882</v>
      </c>
      <c r="F128" s="27">
        <f t="shared" si="15"/>
        <v>133</v>
      </c>
      <c r="G128" s="31">
        <v>1277409.04</v>
      </c>
      <c r="H128" s="32">
        <v>0.05257487838661436</v>
      </c>
      <c r="I128" s="27">
        <f t="shared" si="16"/>
        <v>81</v>
      </c>
      <c r="J128" s="30">
        <v>1890489.42</v>
      </c>
      <c r="K128" s="32">
        <v>0.07780769372642071</v>
      </c>
      <c r="L128" s="27">
        <f t="shared" si="17"/>
        <v>1</v>
      </c>
      <c r="M128" s="31">
        <v>4426412.210000001</v>
      </c>
      <c r="N128" s="32">
        <v>0.18217976884661388</v>
      </c>
      <c r="O128" s="27">
        <f t="shared" si="18"/>
        <v>22</v>
      </c>
      <c r="P128" s="31">
        <v>1956444.5499999998</v>
      </c>
      <c r="Q128" s="32">
        <v>0.08052223764316278</v>
      </c>
      <c r="R128" s="27">
        <f t="shared" si="19"/>
        <v>17</v>
      </c>
      <c r="S128" s="33">
        <v>24296947.12</v>
      </c>
      <c r="T128" s="31">
        <v>149067.05000000002</v>
      </c>
      <c r="U128" s="11"/>
      <c r="V128" s="11"/>
      <c r="W128" s="11"/>
    </row>
    <row r="129" spans="1:23" ht="12.75">
      <c r="A129" s="43">
        <v>4120</v>
      </c>
      <c r="B129" s="41" t="s">
        <v>73</v>
      </c>
      <c r="C129" s="22">
        <v>6451.419999999999</v>
      </c>
      <c r="D129" s="30">
        <v>48211543.7</v>
      </c>
      <c r="E129" s="26">
        <v>0.6545558435745437</v>
      </c>
      <c r="F129" s="27">
        <f t="shared" si="15"/>
        <v>90</v>
      </c>
      <c r="G129" s="31">
        <v>2835473.43</v>
      </c>
      <c r="H129" s="32">
        <v>0.03849650022525321</v>
      </c>
      <c r="I129" s="27">
        <f t="shared" si="16"/>
        <v>116</v>
      </c>
      <c r="J129" s="30">
        <v>3374418.24</v>
      </c>
      <c r="K129" s="32">
        <v>0.04581361657698853</v>
      </c>
      <c r="L129" s="27">
        <f t="shared" si="17"/>
        <v>132</v>
      </c>
      <c r="M129" s="31">
        <v>15744104.469999999</v>
      </c>
      <c r="N129" s="32">
        <v>0.21375369448472134</v>
      </c>
      <c r="O129" s="27">
        <f t="shared" si="18"/>
        <v>8</v>
      </c>
      <c r="P129" s="31">
        <v>3489816.19</v>
      </c>
      <c r="Q129" s="32">
        <v>0.04738034513849325</v>
      </c>
      <c r="R129" s="27">
        <f t="shared" si="19"/>
        <v>138</v>
      </c>
      <c r="S129" s="33">
        <v>73655356.03</v>
      </c>
      <c r="T129" s="31">
        <v>2032666.75</v>
      </c>
      <c r="U129" s="11"/>
      <c r="V129" s="11"/>
      <c r="W129" s="11"/>
    </row>
    <row r="130" spans="1:23" ht="12.75">
      <c r="A130" s="43">
        <v>7300</v>
      </c>
      <c r="B130" s="41" t="s">
        <v>129</v>
      </c>
      <c r="C130" s="22">
        <v>2681.2899999999995</v>
      </c>
      <c r="D130" s="30">
        <v>15159143.25</v>
      </c>
      <c r="E130" s="26">
        <v>0.6795836155981946</v>
      </c>
      <c r="F130" s="27">
        <f aca="true" t="shared" si="20" ref="F130:F145">RANK(E130,$E$2:$E$145)</f>
        <v>52</v>
      </c>
      <c r="G130" s="31">
        <v>1197108.19</v>
      </c>
      <c r="H130" s="32">
        <v>0.053666298853822784</v>
      </c>
      <c r="I130" s="27">
        <f aca="true" t="shared" si="21" ref="I130:I145">RANK(H130,$H$2:$H$145)</f>
        <v>75</v>
      </c>
      <c r="J130" s="30">
        <v>1564737.58</v>
      </c>
      <c r="K130" s="32">
        <v>0.07014710558123192</v>
      </c>
      <c r="L130" s="27">
        <f aca="true" t="shared" si="22" ref="L130:L145">RANK(K130,$K$2:$K$145)</f>
        <v>12</v>
      </c>
      <c r="M130" s="31">
        <v>2268598.6500000004</v>
      </c>
      <c r="N130" s="32">
        <v>0.10170116130462606</v>
      </c>
      <c r="O130" s="27">
        <f aca="true" t="shared" si="23" ref="O130:O145">RANK(N130,$N$2:$N$145)</f>
        <v>142</v>
      </c>
      <c r="P130" s="31">
        <v>2116929</v>
      </c>
      <c r="Q130" s="32">
        <v>0.09490181866212462</v>
      </c>
      <c r="R130" s="27">
        <f aca="true" t="shared" si="24" ref="R130:R145">RANK(Q130,$Q$2:$Q$145)</f>
        <v>3</v>
      </c>
      <c r="S130" s="33">
        <v>22306516.67</v>
      </c>
      <c r="T130" s="31">
        <v>857124.11</v>
      </c>
      <c r="U130" s="11"/>
      <c r="V130" s="11"/>
      <c r="W130" s="11"/>
    </row>
    <row r="131" spans="1:23" ht="12.75">
      <c r="A131" s="43">
        <v>5131</v>
      </c>
      <c r="B131" s="41" t="s">
        <v>95</v>
      </c>
      <c r="C131" s="22">
        <v>948.84</v>
      </c>
      <c r="D131" s="30">
        <v>5530124.69</v>
      </c>
      <c r="E131" s="26">
        <v>0.6896989445807453</v>
      </c>
      <c r="F131" s="27">
        <f t="shared" si="20"/>
        <v>34</v>
      </c>
      <c r="G131" s="31">
        <v>531499.98</v>
      </c>
      <c r="H131" s="32">
        <v>0.06628692765527629</v>
      </c>
      <c r="I131" s="27">
        <f t="shared" si="21"/>
        <v>42</v>
      </c>
      <c r="J131" s="30">
        <v>460123.04</v>
      </c>
      <c r="K131" s="32">
        <v>0.05738503069182768</v>
      </c>
      <c r="L131" s="27">
        <f t="shared" si="22"/>
        <v>86</v>
      </c>
      <c r="M131" s="31">
        <v>1009490.88</v>
      </c>
      <c r="N131" s="32">
        <v>0.12590037902018586</v>
      </c>
      <c r="O131" s="27">
        <f t="shared" si="23"/>
        <v>118</v>
      </c>
      <c r="P131" s="31">
        <v>486933.3</v>
      </c>
      <c r="Q131" s="32">
        <v>0.06072871805196483</v>
      </c>
      <c r="R131" s="27">
        <f t="shared" si="24"/>
        <v>102</v>
      </c>
      <c r="S131" s="33">
        <v>8018171.890000001</v>
      </c>
      <c r="T131" s="31">
        <v>19118.48</v>
      </c>
      <c r="U131" s="11"/>
      <c r="V131" s="11"/>
      <c r="W131" s="11"/>
    </row>
    <row r="132" spans="1:23" ht="12.75">
      <c r="A132" s="43">
        <v>7500</v>
      </c>
      <c r="B132" s="41" t="s">
        <v>132</v>
      </c>
      <c r="C132" s="22">
        <v>7505.460000000001</v>
      </c>
      <c r="D132" s="30">
        <v>52817177.14</v>
      </c>
      <c r="E132" s="26">
        <v>0.7019891432897883</v>
      </c>
      <c r="F132" s="27">
        <f t="shared" si="20"/>
        <v>27</v>
      </c>
      <c r="G132" s="31">
        <v>2837393.42</v>
      </c>
      <c r="H132" s="32">
        <v>0.03771158331317596</v>
      </c>
      <c r="I132" s="27">
        <f t="shared" si="21"/>
        <v>119</v>
      </c>
      <c r="J132" s="30">
        <v>3549531.93</v>
      </c>
      <c r="K132" s="32">
        <v>0.04717656288248292</v>
      </c>
      <c r="L132" s="27">
        <f t="shared" si="22"/>
        <v>129</v>
      </c>
      <c r="M132" s="31">
        <v>12609287.6</v>
      </c>
      <c r="N132" s="32">
        <v>0.16758909656144777</v>
      </c>
      <c r="O132" s="27">
        <f t="shared" si="23"/>
        <v>40</v>
      </c>
      <c r="P132" s="31">
        <v>3425917.59</v>
      </c>
      <c r="Q132" s="32">
        <v>0.04553361395310489</v>
      </c>
      <c r="R132" s="27">
        <f t="shared" si="24"/>
        <v>140</v>
      </c>
      <c r="S132" s="33">
        <v>75239307.68</v>
      </c>
      <c r="T132" s="31">
        <v>216135.43000000002</v>
      </c>
      <c r="U132" s="11"/>
      <c r="V132" s="11"/>
      <c r="W132" s="11"/>
    </row>
    <row r="133" spans="1:23" ht="12.75">
      <c r="A133" s="43">
        <v>7400</v>
      </c>
      <c r="B133" s="41" t="s">
        <v>131</v>
      </c>
      <c r="C133" s="22">
        <v>1875.4000000000003</v>
      </c>
      <c r="D133" s="30">
        <v>12057557.29</v>
      </c>
      <c r="E133" s="26">
        <v>0.6628005420352955</v>
      </c>
      <c r="F133" s="27">
        <f t="shared" si="20"/>
        <v>74</v>
      </c>
      <c r="G133" s="31">
        <v>1172697.83</v>
      </c>
      <c r="H133" s="32">
        <v>0.06446287076838056</v>
      </c>
      <c r="I133" s="27">
        <f t="shared" si="21"/>
        <v>47</v>
      </c>
      <c r="J133" s="30">
        <v>1367677.42</v>
      </c>
      <c r="K133" s="32">
        <v>0.07518084413807787</v>
      </c>
      <c r="L133" s="27">
        <f t="shared" si="22"/>
        <v>8</v>
      </c>
      <c r="M133" s="31">
        <v>2398806.99</v>
      </c>
      <c r="N133" s="32">
        <v>0.1318617473647563</v>
      </c>
      <c r="O133" s="27">
        <f t="shared" si="23"/>
        <v>110</v>
      </c>
      <c r="P133" s="31">
        <v>1195094.25</v>
      </c>
      <c r="Q133" s="32">
        <v>0.06569399569348967</v>
      </c>
      <c r="R133" s="27">
        <f t="shared" si="24"/>
        <v>78</v>
      </c>
      <c r="S133" s="33">
        <v>18191833.78</v>
      </c>
      <c r="T133" s="31">
        <v>174486.66</v>
      </c>
      <c r="U133" s="11"/>
      <c r="V133" s="11"/>
      <c r="W133" s="11"/>
    </row>
    <row r="134" spans="1:23" ht="12.75">
      <c r="A134" s="43">
        <v>8113</v>
      </c>
      <c r="B134" s="41" t="s">
        <v>142</v>
      </c>
      <c r="C134" s="22">
        <v>1110.2500000000002</v>
      </c>
      <c r="D134" s="30">
        <v>7003614.44</v>
      </c>
      <c r="E134" s="26">
        <v>0.7342486953787551</v>
      </c>
      <c r="F134" s="27">
        <f t="shared" si="20"/>
        <v>5</v>
      </c>
      <c r="G134" s="31">
        <v>524153.44999999995</v>
      </c>
      <c r="H134" s="32">
        <v>0.05495148114418096</v>
      </c>
      <c r="I134" s="27">
        <f t="shared" si="21"/>
        <v>71</v>
      </c>
      <c r="J134" s="30">
        <v>480044.81</v>
      </c>
      <c r="K134" s="32">
        <v>0.050327195833733296</v>
      </c>
      <c r="L134" s="27">
        <f t="shared" si="22"/>
        <v>123</v>
      </c>
      <c r="M134" s="31">
        <v>1034822.73</v>
      </c>
      <c r="N134" s="32">
        <v>0.10848930162563056</v>
      </c>
      <c r="O134" s="27">
        <f t="shared" si="23"/>
        <v>137</v>
      </c>
      <c r="P134" s="31">
        <v>495841.77</v>
      </c>
      <c r="Q134" s="32">
        <v>0.05198332601770019</v>
      </c>
      <c r="R134" s="27">
        <f t="shared" si="24"/>
        <v>129</v>
      </c>
      <c r="S134" s="33">
        <v>9538477.2</v>
      </c>
      <c r="T134" s="31">
        <v>7064</v>
      </c>
      <c r="U134" s="11"/>
      <c r="V134" s="11"/>
      <c r="W134" s="11"/>
    </row>
    <row r="135" spans="1:23" ht="12.75">
      <c r="A135" s="43">
        <v>7700</v>
      </c>
      <c r="B135" s="41" t="s">
        <v>137</v>
      </c>
      <c r="C135" s="22">
        <v>3063.28</v>
      </c>
      <c r="D135" s="30">
        <v>20656438.92</v>
      </c>
      <c r="E135" s="26">
        <v>0.6508198738670965</v>
      </c>
      <c r="F135" s="27">
        <f t="shared" si="20"/>
        <v>96</v>
      </c>
      <c r="G135" s="31">
        <v>2006487.52</v>
      </c>
      <c r="H135" s="32">
        <v>0.06321815486879204</v>
      </c>
      <c r="I135" s="27">
        <f t="shared" si="21"/>
        <v>52</v>
      </c>
      <c r="J135" s="30">
        <v>1742791.24</v>
      </c>
      <c r="K135" s="32">
        <v>0.05490990869172917</v>
      </c>
      <c r="L135" s="27">
        <f t="shared" si="22"/>
        <v>104</v>
      </c>
      <c r="M135" s="31">
        <v>5209508.63</v>
      </c>
      <c r="N135" s="32">
        <v>0.16413534601084814</v>
      </c>
      <c r="O135" s="27">
        <f t="shared" si="23"/>
        <v>43</v>
      </c>
      <c r="P135" s="31">
        <v>2123876.5500000003</v>
      </c>
      <c r="Q135" s="32">
        <v>0.06691671656153422</v>
      </c>
      <c r="R135" s="27">
        <f t="shared" si="24"/>
        <v>67</v>
      </c>
      <c r="S135" s="33">
        <v>31739102.86</v>
      </c>
      <c r="T135" s="31">
        <v>595238.98</v>
      </c>
      <c r="U135" s="11"/>
      <c r="V135" s="11"/>
      <c r="W135" s="11"/>
    </row>
    <row r="136" spans="1:23" ht="12.75">
      <c r="A136" s="43">
        <v>7800</v>
      </c>
      <c r="B136" s="41" t="s">
        <v>138</v>
      </c>
      <c r="C136" s="22">
        <v>1723.22</v>
      </c>
      <c r="D136" s="30">
        <v>10644728.62</v>
      </c>
      <c r="E136" s="26">
        <v>0.6799600102033523</v>
      </c>
      <c r="F136" s="27">
        <f t="shared" si="20"/>
        <v>50</v>
      </c>
      <c r="G136" s="31">
        <v>828399.74</v>
      </c>
      <c r="H136" s="32">
        <v>0.05291621005767401</v>
      </c>
      <c r="I136" s="27">
        <f t="shared" si="21"/>
        <v>79</v>
      </c>
      <c r="J136" s="30">
        <v>869196.76</v>
      </c>
      <c r="K136" s="32">
        <v>0.05552222690655319</v>
      </c>
      <c r="L136" s="27">
        <f t="shared" si="22"/>
        <v>98</v>
      </c>
      <c r="M136" s="31">
        <v>2356422.47</v>
      </c>
      <c r="N136" s="32">
        <v>0.15052267689888826</v>
      </c>
      <c r="O136" s="27">
        <f t="shared" si="23"/>
        <v>69</v>
      </c>
      <c r="P136" s="31">
        <v>956185.73</v>
      </c>
      <c r="Q136" s="32">
        <v>0.06107887593353224</v>
      </c>
      <c r="R136" s="27">
        <f t="shared" si="24"/>
        <v>99</v>
      </c>
      <c r="S136" s="33">
        <v>15654933.32</v>
      </c>
      <c r="T136" s="31">
        <v>139544.57</v>
      </c>
      <c r="U136" s="11"/>
      <c r="V136" s="11"/>
      <c r="W136" s="11"/>
    </row>
    <row r="137" spans="1:23" ht="12.75">
      <c r="A137" s="40">
        <v>618</v>
      </c>
      <c r="B137" s="41" t="s">
        <v>153</v>
      </c>
      <c r="C137" s="22">
        <v>1323.77</v>
      </c>
      <c r="D137" s="30">
        <v>10079358.24</v>
      </c>
      <c r="E137" s="26">
        <v>0.6317511215941676</v>
      </c>
      <c r="F137" s="27">
        <f t="shared" si="20"/>
        <v>118</v>
      </c>
      <c r="G137" s="31">
        <v>1258356.8699999999</v>
      </c>
      <c r="H137" s="32">
        <v>0.07887093057506268</v>
      </c>
      <c r="I137" s="27">
        <f t="shared" si="21"/>
        <v>21</v>
      </c>
      <c r="J137" s="30">
        <v>924286.2</v>
      </c>
      <c r="K137" s="32">
        <v>0.057932145045378504</v>
      </c>
      <c r="L137" s="27">
        <f t="shared" si="22"/>
        <v>82</v>
      </c>
      <c r="M137" s="31">
        <v>2599485.4599999995</v>
      </c>
      <c r="N137" s="32">
        <v>0.16292980324933168</v>
      </c>
      <c r="O137" s="27">
        <f t="shared" si="23"/>
        <v>46</v>
      </c>
      <c r="P137" s="31">
        <v>1093147.73</v>
      </c>
      <c r="Q137" s="32">
        <v>0.06851599953605957</v>
      </c>
      <c r="R137" s="27">
        <f t="shared" si="24"/>
        <v>53</v>
      </c>
      <c r="S137" s="33">
        <v>15954634.5</v>
      </c>
      <c r="T137" s="31">
        <v>434659.55</v>
      </c>
      <c r="U137" s="11"/>
      <c r="V137" s="11"/>
      <c r="W137" s="11"/>
    </row>
    <row r="138" spans="1:23" ht="12.75">
      <c r="A138" s="43">
        <v>3112</v>
      </c>
      <c r="B138" s="41" t="s">
        <v>57</v>
      </c>
      <c r="C138" s="22">
        <v>1376.5</v>
      </c>
      <c r="D138" s="30">
        <v>8479743.26</v>
      </c>
      <c r="E138" s="26">
        <v>0.6551208175239384</v>
      </c>
      <c r="F138" s="27">
        <f t="shared" si="20"/>
        <v>86</v>
      </c>
      <c r="G138" s="31">
        <v>800267</v>
      </c>
      <c r="H138" s="32">
        <v>0.061826349596040664</v>
      </c>
      <c r="I138" s="27">
        <f t="shared" si="21"/>
        <v>56</v>
      </c>
      <c r="J138" s="30">
        <v>735991.26</v>
      </c>
      <c r="K138" s="32">
        <v>0.05686058895392471</v>
      </c>
      <c r="L138" s="27">
        <f t="shared" si="22"/>
        <v>90</v>
      </c>
      <c r="M138" s="31">
        <v>2076662.75</v>
      </c>
      <c r="N138" s="32">
        <v>0.16043705060258037</v>
      </c>
      <c r="O138" s="27">
        <f t="shared" si="23"/>
        <v>52</v>
      </c>
      <c r="P138" s="31">
        <v>851121.11</v>
      </c>
      <c r="Q138" s="32">
        <v>0.06575519332351601</v>
      </c>
      <c r="R138" s="27">
        <f t="shared" si="24"/>
        <v>77</v>
      </c>
      <c r="S138" s="33">
        <v>12943785.379999999</v>
      </c>
      <c r="T138" s="31">
        <v>89509.26</v>
      </c>
      <c r="U138" s="11"/>
      <c r="V138" s="11"/>
      <c r="W138" s="11"/>
    </row>
    <row r="139" spans="1:23" ht="12.75">
      <c r="A139" s="43">
        <v>1321</v>
      </c>
      <c r="B139" s="41" t="s">
        <v>156</v>
      </c>
      <c r="C139" s="22">
        <v>2971.1900000000005</v>
      </c>
      <c r="D139" s="30">
        <v>20831674.14</v>
      </c>
      <c r="E139" s="26">
        <v>0.6516155849059515</v>
      </c>
      <c r="F139" s="27">
        <f t="shared" si="20"/>
        <v>94</v>
      </c>
      <c r="G139" s="31">
        <v>1388720.1199999999</v>
      </c>
      <c r="H139" s="32">
        <v>0.043439219871767014</v>
      </c>
      <c r="I139" s="27">
        <f t="shared" si="21"/>
        <v>105</v>
      </c>
      <c r="J139" s="30">
        <v>1611601.77</v>
      </c>
      <c r="K139" s="32">
        <v>0.05041096663362154</v>
      </c>
      <c r="L139" s="27">
        <f t="shared" si="22"/>
        <v>122</v>
      </c>
      <c r="M139" s="31">
        <v>6013248.13</v>
      </c>
      <c r="N139" s="32">
        <v>0.1880946375735968</v>
      </c>
      <c r="O139" s="27">
        <f t="shared" si="23"/>
        <v>19</v>
      </c>
      <c r="P139" s="31">
        <v>2124025.1799999997</v>
      </c>
      <c r="Q139" s="32">
        <v>0.0664395910150632</v>
      </c>
      <c r="R139" s="27">
        <f t="shared" si="24"/>
        <v>71</v>
      </c>
      <c r="S139" s="33">
        <v>31969269.34</v>
      </c>
      <c r="T139" s="31">
        <v>1105485.1900000002</v>
      </c>
      <c r="U139" s="11"/>
      <c r="V139" s="11"/>
      <c r="W139" s="11"/>
    </row>
    <row r="140" spans="1:23" ht="12.75">
      <c r="A140" s="43">
        <v>6812</v>
      </c>
      <c r="B140" s="41" t="s">
        <v>122</v>
      </c>
      <c r="C140" s="22">
        <v>747.3199999999998</v>
      </c>
      <c r="D140" s="30">
        <v>4684358.56</v>
      </c>
      <c r="E140" s="26">
        <v>0.4810179413824363</v>
      </c>
      <c r="F140" s="27">
        <f t="shared" si="20"/>
        <v>144</v>
      </c>
      <c r="G140" s="31">
        <v>1090058.13</v>
      </c>
      <c r="H140" s="32">
        <v>0.11193368546915591</v>
      </c>
      <c r="I140" s="27">
        <f t="shared" si="21"/>
        <v>3</v>
      </c>
      <c r="J140" s="30">
        <v>407294.5</v>
      </c>
      <c r="K140" s="32">
        <v>0.04182343418356701</v>
      </c>
      <c r="L140" s="27">
        <f t="shared" si="22"/>
        <v>137</v>
      </c>
      <c r="M140" s="31">
        <v>2814896.68</v>
      </c>
      <c r="N140" s="32">
        <v>0.28905041936368225</v>
      </c>
      <c r="O140" s="27">
        <f t="shared" si="23"/>
        <v>1</v>
      </c>
      <c r="P140" s="31">
        <v>741820.07</v>
      </c>
      <c r="Q140" s="32">
        <v>0.07617451960115854</v>
      </c>
      <c r="R140" s="27">
        <f t="shared" si="24"/>
        <v>26</v>
      </c>
      <c r="S140" s="33">
        <v>9738427.94</v>
      </c>
      <c r="T140" s="31">
        <v>73413.98</v>
      </c>
      <c r="U140" s="11"/>
      <c r="V140" s="11"/>
      <c r="W140" s="11"/>
    </row>
    <row r="141" spans="1:23" ht="12.75">
      <c r="A141" s="43">
        <v>7613</v>
      </c>
      <c r="B141" s="41" t="s">
        <v>135</v>
      </c>
      <c r="C141" s="22">
        <v>1762.9000000000003</v>
      </c>
      <c r="D141" s="30">
        <v>11509073.91</v>
      </c>
      <c r="E141" s="26">
        <v>0.653824663754164</v>
      </c>
      <c r="F141" s="27">
        <f t="shared" si="20"/>
        <v>91</v>
      </c>
      <c r="G141" s="31">
        <v>1052446.33</v>
      </c>
      <c r="H141" s="32">
        <v>0.05978894333397794</v>
      </c>
      <c r="I141" s="27">
        <f t="shared" si="21"/>
        <v>60</v>
      </c>
      <c r="J141" s="30">
        <v>993040.12</v>
      </c>
      <c r="K141" s="32">
        <v>0.056414106611067424</v>
      </c>
      <c r="L141" s="27">
        <f t="shared" si="22"/>
        <v>95</v>
      </c>
      <c r="M141" s="31">
        <v>2830768.78</v>
      </c>
      <c r="N141" s="32">
        <v>0.16081454165839873</v>
      </c>
      <c r="O141" s="27">
        <f t="shared" si="23"/>
        <v>50</v>
      </c>
      <c r="P141" s="31">
        <v>1217362.45</v>
      </c>
      <c r="Q141" s="32">
        <v>0.06915774464239192</v>
      </c>
      <c r="R141" s="27">
        <f t="shared" si="24"/>
        <v>48</v>
      </c>
      <c r="S141" s="33">
        <v>17602691.59</v>
      </c>
      <c r="T141" s="31">
        <v>383306.85</v>
      </c>
      <c r="U141" s="11"/>
      <c r="V141" s="11"/>
      <c r="W141" s="11"/>
    </row>
    <row r="142" spans="1:23" ht="12.75">
      <c r="A142" s="43">
        <v>7900</v>
      </c>
      <c r="B142" s="41" t="s">
        <v>139</v>
      </c>
      <c r="C142" s="22">
        <v>1161.51</v>
      </c>
      <c r="D142" s="30">
        <v>7246395.27</v>
      </c>
      <c r="E142" s="26">
        <v>0.627671507919235</v>
      </c>
      <c r="F142" s="27">
        <f t="shared" si="20"/>
        <v>123</v>
      </c>
      <c r="G142" s="31">
        <v>918631.25</v>
      </c>
      <c r="H142" s="32">
        <v>0.07957041265694464</v>
      </c>
      <c r="I142" s="27">
        <f t="shared" si="21"/>
        <v>20</v>
      </c>
      <c r="J142" s="30">
        <v>709576.97</v>
      </c>
      <c r="K142" s="32">
        <v>0.06146245548990895</v>
      </c>
      <c r="L142" s="27">
        <f t="shared" si="22"/>
        <v>52</v>
      </c>
      <c r="M142" s="31">
        <v>1570525.48</v>
      </c>
      <c r="N142" s="32">
        <v>0.13603647876320998</v>
      </c>
      <c r="O142" s="27">
        <f t="shared" si="23"/>
        <v>102</v>
      </c>
      <c r="P142" s="31">
        <v>1099755.86</v>
      </c>
      <c r="Q142" s="32">
        <v>0.09525914517070157</v>
      </c>
      <c r="R142" s="27">
        <f t="shared" si="24"/>
        <v>2</v>
      </c>
      <c r="S142" s="33">
        <v>11544884.829999998</v>
      </c>
      <c r="T142" s="31">
        <v>44771</v>
      </c>
      <c r="U142" s="11"/>
      <c r="V142" s="11"/>
      <c r="W142" s="11"/>
    </row>
    <row r="143" spans="1:23" ht="12.75">
      <c r="A143" s="43">
        <v>4920</v>
      </c>
      <c r="B143" s="41" t="s">
        <v>90</v>
      </c>
      <c r="C143" s="22">
        <v>1070.03</v>
      </c>
      <c r="D143" s="30">
        <v>7498429.09</v>
      </c>
      <c r="E143" s="26">
        <v>0.7047579594477504</v>
      </c>
      <c r="F143" s="27">
        <f t="shared" si="20"/>
        <v>24</v>
      </c>
      <c r="G143" s="31">
        <v>760992.03</v>
      </c>
      <c r="H143" s="32">
        <v>0.07152367299625971</v>
      </c>
      <c r="I143" s="27">
        <f t="shared" si="21"/>
        <v>33</v>
      </c>
      <c r="J143" s="30">
        <v>608252.84</v>
      </c>
      <c r="K143" s="32">
        <v>0.05716811150729959</v>
      </c>
      <c r="L143" s="27">
        <f t="shared" si="22"/>
        <v>88</v>
      </c>
      <c r="M143" s="31">
        <v>1054123.75</v>
      </c>
      <c r="N143" s="32">
        <v>0.09907436532888658</v>
      </c>
      <c r="O143" s="27">
        <f t="shared" si="23"/>
        <v>143</v>
      </c>
      <c r="P143" s="31">
        <v>717924.75</v>
      </c>
      <c r="Q143" s="32">
        <v>0.0674758907198036</v>
      </c>
      <c r="R143" s="27">
        <f t="shared" si="24"/>
        <v>64</v>
      </c>
      <c r="S143" s="33">
        <v>10639722.46</v>
      </c>
      <c r="T143" s="31">
        <v>5551</v>
      </c>
      <c r="U143" s="11"/>
      <c r="V143" s="11"/>
      <c r="W143" s="11"/>
    </row>
    <row r="144" spans="1:23" ht="12.75">
      <c r="A144" s="43">
        <v>8220</v>
      </c>
      <c r="B144" s="41" t="s">
        <v>144</v>
      </c>
      <c r="C144" s="22">
        <v>2229.38</v>
      </c>
      <c r="D144" s="30">
        <v>11598839.19</v>
      </c>
      <c r="E144" s="26">
        <v>0.6350101634295742</v>
      </c>
      <c r="F144" s="27">
        <f t="shared" si="20"/>
        <v>116</v>
      </c>
      <c r="G144" s="31">
        <v>1353765.42</v>
      </c>
      <c r="H144" s="32">
        <v>0.07411558919970733</v>
      </c>
      <c r="I144" s="27">
        <f t="shared" si="21"/>
        <v>27</v>
      </c>
      <c r="J144" s="30">
        <v>1062487.27</v>
      </c>
      <c r="K144" s="32">
        <v>0.058168770504744116</v>
      </c>
      <c r="L144" s="27">
        <f t="shared" si="22"/>
        <v>81</v>
      </c>
      <c r="M144" s="31">
        <v>2613015.93</v>
      </c>
      <c r="N144" s="32">
        <v>0.14305670124161632</v>
      </c>
      <c r="O144" s="27">
        <f t="shared" si="23"/>
        <v>85</v>
      </c>
      <c r="P144" s="31">
        <v>1637488.33</v>
      </c>
      <c r="Q144" s="32">
        <v>0.08964877562435802</v>
      </c>
      <c r="R144" s="27">
        <f t="shared" si="24"/>
        <v>6</v>
      </c>
      <c r="S144" s="33">
        <v>18265596.14</v>
      </c>
      <c r="T144" s="31">
        <v>138469.44</v>
      </c>
      <c r="U144" s="11"/>
      <c r="V144" s="11"/>
      <c r="W144" s="11"/>
    </row>
    <row r="145" spans="1:23" ht="12.75">
      <c r="A145" s="43">
        <v>8200</v>
      </c>
      <c r="B145" s="41" t="s">
        <v>143</v>
      </c>
      <c r="C145" s="24">
        <v>1490.68</v>
      </c>
      <c r="D145" s="30">
        <v>9500110.71</v>
      </c>
      <c r="E145" s="26">
        <v>0.5868152851505927</v>
      </c>
      <c r="F145" s="27">
        <f t="shared" si="20"/>
        <v>141</v>
      </c>
      <c r="G145" s="31">
        <v>1375235.87</v>
      </c>
      <c r="H145" s="32">
        <v>0.08494737101893977</v>
      </c>
      <c r="I145" s="27">
        <f t="shared" si="21"/>
        <v>15</v>
      </c>
      <c r="J145" s="30">
        <v>1038201.57</v>
      </c>
      <c r="K145" s="32">
        <v>0.06412899480235035</v>
      </c>
      <c r="L145" s="27">
        <f t="shared" si="22"/>
        <v>35</v>
      </c>
      <c r="M145" s="31">
        <v>3347154.6</v>
      </c>
      <c r="N145" s="32">
        <v>0.20675143069381324</v>
      </c>
      <c r="O145" s="27">
        <f t="shared" si="23"/>
        <v>9</v>
      </c>
      <c r="P145" s="31">
        <v>928566.6000000001</v>
      </c>
      <c r="Q145" s="32">
        <v>0.05735691833430395</v>
      </c>
      <c r="R145" s="27">
        <f t="shared" si="24"/>
        <v>114</v>
      </c>
      <c r="S145" s="33">
        <v>16189269.350000001</v>
      </c>
      <c r="T145" s="31">
        <v>25777.940000000002</v>
      </c>
      <c r="U145" s="11"/>
      <c r="V145" s="11"/>
      <c r="W145" s="11"/>
    </row>
    <row r="146" spans="1:23" s="20" customFormat="1" ht="12.75">
      <c r="A146" s="18"/>
      <c r="B146" s="44" t="s">
        <v>151</v>
      </c>
      <c r="C146" s="34">
        <f>SUM(C2:C145)</f>
        <v>451279.3500000002</v>
      </c>
      <c r="D146" s="35">
        <f>SUM(D2:D145)</f>
        <v>2897330853.549999</v>
      </c>
      <c r="E146" s="36">
        <f>D146/S146</f>
        <v>0.6717849126719839</v>
      </c>
      <c r="F146" s="37"/>
      <c r="G146" s="35">
        <f>SUM(G2:G145)</f>
        <v>203443872.33000004</v>
      </c>
      <c r="H146" s="36">
        <f>G146/$S146</f>
        <v>0.047171183035379496</v>
      </c>
      <c r="I146" s="38"/>
      <c r="J146" s="35">
        <f>SUM(J2:J145)</f>
        <v>255635476.61</v>
      </c>
      <c r="K146" s="36">
        <f>+J146/S146</f>
        <v>0.059272504595011134</v>
      </c>
      <c r="L146" s="38"/>
      <c r="M146" s="35">
        <f>SUM(M2:M145)</f>
        <v>681811915.69</v>
      </c>
      <c r="N146" s="36">
        <f>+M146/S146</f>
        <v>0.15808721246982038</v>
      </c>
      <c r="O146" s="38"/>
      <c r="P146" s="35">
        <f>SUM(P2:P145)</f>
        <v>274662555.02000004</v>
      </c>
      <c r="Q146" s="36">
        <f>P146/$S146</f>
        <v>0.06368418722780517</v>
      </c>
      <c r="R146" s="37"/>
      <c r="S146" s="39">
        <f>+P146+M146+J146+G146+D146</f>
        <v>4312884673.199999</v>
      </c>
      <c r="T146" s="35">
        <f>SUM(T2:T145)</f>
        <v>66252338.97999997</v>
      </c>
      <c r="U146" s="19"/>
      <c r="V146" s="19"/>
      <c r="W146" s="19"/>
    </row>
    <row r="147" spans="1:23" ht="14.25" customHeight="1">
      <c r="A147" s="45" t="s">
        <v>159</v>
      </c>
      <c r="B147" s="45"/>
      <c r="D147" s="17"/>
      <c r="E147" s="13"/>
      <c r="F147" s="14"/>
      <c r="G147" s="12"/>
      <c r="H147" s="13"/>
      <c r="I147" s="14"/>
      <c r="J147" s="12"/>
      <c r="K147" s="15"/>
      <c r="L147" s="12"/>
      <c r="M147" s="12"/>
      <c r="N147" s="15"/>
      <c r="O147" s="12"/>
      <c r="P147" s="12"/>
      <c r="Q147" s="15"/>
      <c r="R147" s="12"/>
      <c r="S147" s="16"/>
      <c r="T147" s="12"/>
      <c r="U147" s="11"/>
      <c r="V147" s="11"/>
      <c r="W147" s="11"/>
    </row>
    <row r="148" spans="1:2" ht="27.75" customHeight="1">
      <c r="A148" s="46"/>
      <c r="B148" s="46"/>
    </row>
    <row r="166" ht="12.75">
      <c r="B166" s="5"/>
    </row>
  </sheetData>
  <sheetProtection/>
  <mergeCells count="1">
    <mergeCell ref="A147:B148"/>
  </mergeCells>
  <printOptions horizontalCentered="1"/>
  <pageMargins left="0.45" right="0.45" top="0.6" bottom="0.5" header="0.3" footer="0.3"/>
  <pageSetup horizontalDpi="600" verticalDpi="600" orientation="landscape" scale="74" r:id="rId1"/>
  <headerFooter>
    <oddHeader>&amp;C&amp;"-,Bold"&amp;16 2015-2016 Expenditures for Public Schools by Functional Areas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Mississippi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SDonaldson</dc:creator>
  <cp:keywords/>
  <dc:description/>
  <cp:lastModifiedBy>Jean Cook</cp:lastModifiedBy>
  <cp:lastPrinted>2016-11-17T23:56:54Z</cp:lastPrinted>
  <dcterms:created xsi:type="dcterms:W3CDTF">2007-01-18T16:58:17Z</dcterms:created>
  <dcterms:modified xsi:type="dcterms:W3CDTF">2016-12-02T18:35:08Z</dcterms:modified>
  <cp:category/>
  <cp:version/>
  <cp:contentType/>
  <cp:contentStatus/>
</cp:coreProperties>
</file>